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OEFS01\Shares\Wastewater\STORMWATER\MS4\MS4 Reports\2023 Reporting Year\"/>
    </mc:Choice>
  </mc:AlternateContent>
  <xr:revisionPtr revIDLastSave="0" documentId="13_ncr:1_{7364023A-5AA1-44B7-8E2E-5E4B9296E31F}" xr6:coauthVersionLast="47" xr6:coauthVersionMax="47" xr10:uidLastSave="{00000000-0000-0000-0000-000000000000}"/>
  <bookViews>
    <workbookView xWindow="-120" yWindow="-120" windowWidth="29040" windowHeight="15840" tabRatio="775"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5" l="1"/>
  <c r="C13" i="5" s="1"/>
  <c r="D12" i="5" l="1"/>
  <c r="D13" i="5" s="1"/>
  <c r="B12" i="5"/>
  <c r="B13" i="5" s="1"/>
</calcChain>
</file>

<file path=xl/sharedStrings.xml><?xml version="1.0" encoding="utf-8"?>
<sst xmlns="http://schemas.openxmlformats.org/spreadsheetml/2006/main" count="308" uniqueCount="258">
  <si>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</si>
  <si>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</si>
  <si>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</si>
  <si>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</si>
  <si>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</si>
  <si>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</si>
  <si>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</si>
  <si>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</si>
  <si>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</si>
  <si>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Sweeper Frequency</t>
  </si>
  <si>
    <t>Non Structural BMP Reporting</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</si>
  <si>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</si>
  <si>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</si>
  <si>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</si>
  <si>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</si>
  <si>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</si>
  <si>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</si>
  <si>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</si>
  <si>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</si>
  <si>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</si>
  <si>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</si>
  <si>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</si>
  <si>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</si>
  <si>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maintain a GIS or AutoCAD map of the storm sewers in the regulated MS4 showing all outfalls</t>
  </si>
  <si>
    <t>Develop and implement a plan to detect and address non-stormwater discharges</t>
  </si>
  <si>
    <t>Inform public on the dangers of illegal discharges</t>
  </si>
  <si>
    <t>Status of monitoring activities:</t>
  </si>
  <si>
    <t>Number of dry-weather samples taken:</t>
  </si>
  <si>
    <t>Develop and implement procedures to ensure that construction activities undertaken by the MS4 are properly permitted</t>
  </si>
  <si>
    <t>Number of permitted MS4 construction projects:</t>
  </si>
  <si>
    <t>Adopt an ordinance or policy that requires projects that disturb &gt;1ac to utilize a combination of structural, non-structural, and low impact BMPs and ensure long-term maintenance</t>
  </si>
  <si>
    <t xml:space="preserve">Number of projects &gt;1ac of disturbance &lt;1ac of impervious: </t>
  </si>
  <si>
    <t>Develop and implement procedures to ensure that development activities undertaken by the MS4 are properly permitted</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</si>
  <si>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</si>
  <si>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</si>
  <si>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</si>
  <si>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</si>
  <si>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</si>
  <si>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</si>
  <si>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</si>
  <si>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</si>
  <si>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</si>
  <si>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</si>
  <si>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</si>
  <si>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</si>
  <si>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</si>
  <si>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</si>
  <si>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</si>
  <si>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</si>
  <si>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</si>
  <si>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</si>
  <si>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</si>
  <si>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Develop and implement procedures for inspecting projects subject to the MS4's ordinance</t>
  </si>
  <si>
    <t xml:space="preserve">Number of STPs (without state permits) inspected by MS4: </t>
  </si>
  <si>
    <t>6.b (2)</t>
  </si>
  <si>
    <t>Conduct stormwater training for staff</t>
  </si>
  <si>
    <t>6.b (3)</t>
  </si>
  <si>
    <t>Implement controls for reducing or eliminating the discharge of pollutants from the MS4</t>
  </si>
  <si>
    <t>Catch basin cleaning</t>
  </si>
  <si>
    <t>Street Sweeping</t>
  </si>
  <si>
    <t>Leaf/organic waste removal program</t>
  </si>
  <si>
    <t>Complete 'Non Structural Tab'</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</si>
  <si>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</si>
  <si>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</si>
  <si>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</si>
  <si>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</si>
  <si>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</si>
  <si>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</si>
  <si>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</si>
  <si>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</si>
  <si>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</si>
  <si>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</si>
  <si>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</si>
  <si>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Develop and implement procedures for proper disposal of wastes</t>
  </si>
  <si>
    <t>Assessment of ability to meet outstanding schedule items</t>
  </si>
  <si>
    <t>Stream Flow Monitoring</t>
  </si>
  <si>
    <t xml:space="preserve"> STPs constructed, upgraded, &amp; maintained</t>
  </si>
  <si>
    <t>List in BMP tracking table</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</si>
  <si>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</si>
  <si>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</si>
  <si>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</si>
  <si>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</si>
  <si>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</si>
  <si>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</si>
  <si>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Extent of street sweeping and catch basin cleaning</t>
  </si>
  <si>
    <t>Extent of stormwater BMP implementation</t>
  </si>
  <si>
    <t>Assessment of the ability to meet outstanding schedule items</t>
  </si>
  <si>
    <t>See 'Non-structural tab'</t>
  </si>
  <si>
    <t>See 'BMP Tracking Table'</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</si>
  <si>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</si>
  <si>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</si>
  <si>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</si>
  <si>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</si>
  <si>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</si>
  <si>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</si>
  <si>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Notice that permittee is relying on another entity to satisy some of its permit obligations</t>
  </si>
  <si>
    <t>Other information, if applicable</t>
  </si>
  <si>
    <t>Steam Corridor Protection</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</si>
  <si>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</si>
  <si>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</si>
  <si>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</si>
  <si>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</si>
  <si>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</si>
  <si>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</si>
  <si>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</si>
  <si>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i.e. Chloride</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</si>
  <si>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</si>
  <si>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</si>
  <si>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</si>
  <si>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</si>
  <si>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</si>
  <si>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</si>
  <si>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</si>
  <si>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</si>
  <si>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</si>
  <si>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</si>
  <si>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</si>
  <si>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</si>
  <si>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</si>
  <si>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</si>
  <si>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</si>
  <si>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</si>
  <si>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</si>
  <si>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</si>
  <si>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</si>
  <si>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Estimated funds spent on stormwater management for the fiscal year*</t>
  </si>
  <si>
    <t xml:space="preserve">* Optional response.  </t>
  </si>
  <si>
    <t>Does your municipality conduct stream flow monitoring?</t>
  </si>
  <si>
    <t>Roads and Outlets planned for upgrade in calendar year 2023.</t>
  </si>
  <si>
    <t>Has the additional loading from privately owned land associated with the 3-acre sites been addressed in the phosphorus control plan? If not describe the MS4s plan to address the additional target.</t>
  </si>
  <si>
    <t>What is the MS4's overall status in implementing the FRP?</t>
  </si>
  <si>
    <t>What is the MS4's overall status in implementing the PCP?</t>
  </si>
  <si>
    <t>Are there any segments on the MRGP Implementation Table portal that are incomplete? If so, please describe how the data will be completed.</t>
  </si>
  <si>
    <t>List of '3 acre sites' that have been taken over by the MS4 in the past calendar year.</t>
  </si>
  <si>
    <t>Number of updates made; number of visits to the website</t>
  </si>
  <si>
    <t>Participate in and provide financial support for operation of the regional Rethink Runoff campaign consisting generally of periodic advertising throughout each year supplemented by a survey of residents every 5 years to track reported behavior with regards to residential stormwater BMPs via an annual report provided by the Chittenden County RPC’s subcontractor. The permittee will document annual number of site visits to www.rethinkrunoff.org as well as well as other metrics.</t>
  </si>
  <si>
    <t>Number of brochures handed out</t>
  </si>
  <si>
    <t>Number of bags purchased or distributed</t>
  </si>
  <si>
    <t>Number of pet waste dispensers</t>
  </si>
  <si>
    <t>Number of signs</t>
  </si>
  <si>
    <t>Number of classroom visits, virtual tours, or tours given; number of students</t>
  </si>
  <si>
    <t>Percentage of land use codes reviewed</t>
  </si>
  <si>
    <t>Number of site plans reviewed</t>
  </si>
  <si>
    <t>Number of projects retrofitted</t>
  </si>
  <si>
    <t>https://www.essexjunction.org/departments/stormwater</t>
  </si>
  <si>
    <t>Create educational brochure about pet waste and water quality</t>
  </si>
  <si>
    <t>Provide biodegradable pet waste bags to the community</t>
  </si>
  <si>
    <t>Install pet waste dispensers</t>
  </si>
  <si>
    <t>Install signs with the message "pick up after your pet"</t>
  </si>
  <si>
    <t>Provide educational talks about the importance of water quality including virtual or physical tours of the Wastewater Treatment Facility</t>
  </si>
  <si>
    <t>Review of Land use codes to ensure consistency with LID practices as they apply to community and compliance goals</t>
  </si>
  <si>
    <t>Review of site plans to ensure incorporation of LID and BMPs in compliance with local regulations</t>
  </si>
  <si>
    <t>Incorporate LID into municipal projects</t>
  </si>
  <si>
    <t>2 along bike path in City</t>
  </si>
  <si>
    <t>Continue same practices.</t>
  </si>
  <si>
    <t>Include link on website to request a tour</t>
  </si>
  <si>
    <t xml:space="preserve">Inventory # of signs and GPS locations </t>
  </si>
  <si>
    <t>Participate in Vermont Green-up Day or organize stream clean-up day</t>
  </si>
  <si>
    <t>Report tons of trash and other materials collected</t>
  </si>
  <si>
    <t>Number of outfalls field verified; number of map updates made</t>
  </si>
  <si>
    <t>Status report of proposed changes and approved changes to local regulation</t>
  </si>
  <si>
    <t>Number of discoveries or complaints;  Number resolve; Number of water quality test conducted or samples collected</t>
  </si>
  <si>
    <t>Number of door tags placed; number of IDDE brochures handed out; number of public notices</t>
  </si>
  <si>
    <t>Review of Stormwater Ordinance and Land Development Code to effectively prohibit illicit discharge</t>
  </si>
  <si>
    <t xml:space="preserve">Status report of proposed changes &amp; approved changes to local regulation </t>
  </si>
  <si>
    <t>Follow internal procedures including what is outline in the LDC, grant funding procedures to bring projects from 100% design to installation</t>
  </si>
  <si>
    <t>Inspect construction sites for compliance with stormwater construction permits</t>
  </si>
  <si>
    <t>Provide erosion control brochures to zoning permit applicants</t>
  </si>
  <si>
    <t>Number of construction site inspections</t>
  </si>
  <si>
    <t xml:space="preserve">Number of post‐construction site inspections conducted </t>
  </si>
  <si>
    <t>Have summer interns update brochure</t>
  </si>
  <si>
    <t>Continuous part of operations at our Public Works garage</t>
  </si>
  <si>
    <t>Participation in proper disposal of hazardous waste in compliance with CSWD requirements; provide documentation of compliance; tons of waste disposed</t>
  </si>
  <si>
    <t>No fertilizer was used on municipal owned properties</t>
  </si>
  <si>
    <t>Provide documentation of compliance</t>
  </si>
  <si>
    <t>As reported in 2019 Annual report received an email from Ed Antczak an Environmental Program Manager with DEC this program is no longer in existence. "The MCAP Program, overseen by the Environmental Assistance Office, ended several years ago. The last database entry for an on-site visit was 2013. "</t>
  </si>
  <si>
    <t>Inspect MS4 permitted infrastructure</t>
  </si>
  <si>
    <t>Number of STP inspections; Number of STPs maintained</t>
  </si>
  <si>
    <t>Installation of STPs</t>
  </si>
  <si>
    <t>Number of STPs installed</t>
  </si>
  <si>
    <t>Installation of retrofitted STPs</t>
  </si>
  <si>
    <t>Number of STPs retrofitted</t>
  </si>
  <si>
    <t>Inventory and Installation of "No Dumping, Drains to Waterways" markers or painted stencils on catch basins</t>
  </si>
  <si>
    <t>Number of "No Dumping, Drains to Waterways" markers installed; Number of basins stenciled</t>
  </si>
  <si>
    <t>Continue the Joint Stormwater Coordination Committee</t>
  </si>
  <si>
    <t>Number of times met or informed the committee of stormwater progress via email or mailings</t>
  </si>
  <si>
    <t>Develop budget for stormwater permit compliance including BMP implementation</t>
  </si>
  <si>
    <t>Annual stormwater operating budget by fiscal year</t>
  </si>
  <si>
    <t>Remove in 2023</t>
  </si>
  <si>
    <t>Maintain a program to identify opportunities and provide technical assistance on Low Impact BMPs</t>
  </si>
  <si>
    <t>http://rethinkrunoff.org/the-stream-team/                               Participate and pay for in Adopt-a-drain initiative</t>
  </si>
  <si>
    <t>Develop ordinance or policy prohibiting non-stormwater discharges and implement enforcement procedures</t>
  </si>
  <si>
    <t>Feet of stormwater drainage pipe inspected:</t>
  </si>
  <si>
    <t>Closed Circuit TV stormwater lines as part of a grant received. Approximately 200 pipes</t>
  </si>
  <si>
    <t>Develop and implement ordinance that regulates earth disturbance &lt;1ac</t>
  </si>
  <si>
    <t>Review existing policies to determine effectiveness, consistency with state standards, opportunities for LID, and opportunities for changes to street and parking requirements; Amend for consistency with state standards</t>
  </si>
  <si>
    <t>STPs incorporated into the MS4</t>
  </si>
  <si>
    <t>Pluck/WNRCD/CCRPC for MM1/MM2</t>
  </si>
  <si>
    <t>Mallet's Bay</t>
  </si>
  <si>
    <t>Main Lake</t>
  </si>
  <si>
    <t>CB Material removed  (cubic yards)</t>
  </si>
  <si>
    <t># of basins cleaned</t>
  </si>
  <si>
    <t># Vortech units cleaned</t>
  </si>
  <si>
    <t># lane miles swept</t>
  </si>
  <si>
    <t>Amount material removed (cubic yards)</t>
  </si>
  <si>
    <t>Indian Brook</t>
  </si>
  <si>
    <t>Sunderland Brook</t>
  </si>
  <si>
    <t>City owned project-100%, Town has 1 remaining project. Overall 95%</t>
  </si>
  <si>
    <t>None</t>
  </si>
  <si>
    <t>Yes. We hired Stone Environmental to continue stream flow monitoring of Indian Brook after the State contract expired.</t>
  </si>
  <si>
    <t>CCRPC uploaded to portal on City of Essex Jct behalf</t>
  </si>
  <si>
    <t xml:space="preserve">No because we are not partnering with any private 3-acre sites at this time. </t>
  </si>
  <si>
    <t>150 outfalls-Pictures taken, notes of any maintenance needed in database</t>
  </si>
  <si>
    <t>No actions were taken on the FRP for Sunderland Brook as the STPs currently in place demonstrate the City and Town is exceeding the high flow target. See State approved FRP for more info.</t>
  </si>
  <si>
    <t>Summary of BMP implementation for the next calendar year, if any.</t>
  </si>
  <si>
    <t>Phosphorus Control Plan Development (PCP)</t>
  </si>
  <si>
    <t xml:space="preserve">Land Development Code was adopted in June 2023 after a comprehensive review and changes made by CCRPC, staff and City Planning Commission </t>
  </si>
  <si>
    <t xml:space="preserve">Develop SW Ordinance </t>
  </si>
  <si>
    <r>
      <t xml:space="preserve">  http://rethinkrunoff.org/        </t>
    </r>
    <r>
      <rPr>
        <sz val="11"/>
        <rFont val="Calibri"/>
        <family val="2"/>
        <scheme val="minor"/>
      </rPr>
      <t>Pay annual dues set based on program needs, range from $6,000-$7,500 per community plus staff time to co-chair committee and attend meetings est. $2,000</t>
    </r>
  </si>
  <si>
    <t>MCM#1_2023_AnnualReport_RethinkRunoff</t>
  </si>
  <si>
    <t>No new signs were posted in 2023. Approximately 12 posted around municipality.</t>
  </si>
  <si>
    <t>13 WWTF tours given which highlight the difference between SW and WW reaching 105 people. 3 Stormwater only talks given reaching 20 people.</t>
  </si>
  <si>
    <t xml:space="preserve">The planning commission in partnership with CCRPC spent 2021 &amp; 2022 proposing updates for the LDC by reviewing section by section. Stormwater section was updated to focus on LID and infiltration practices including P tracking. The changes were adopted in 2023. </t>
  </si>
  <si>
    <t>MCM#2_2023_AnnualReport_RethinkRunoffStreamTeam</t>
  </si>
  <si>
    <t xml:space="preserve">  Participated in Green-up day collecting 0.4 tons of trash and 6 tires. We also picked up 850 Christmas trees in January.</t>
  </si>
  <si>
    <t>https://www.essexjunction.org/fileadmin/files/Ordinances_Codes/Land_Development_Code/LDC_Complete_20230705.pdf</t>
  </si>
  <si>
    <t>See chapter 7 pg. 208 of pdf or page 190 of the LDC</t>
  </si>
  <si>
    <t xml:space="preserve">Number of door tags placed: 0  Number of IDDE brochures handed out: 1   Number of public notices: 0   </t>
  </si>
  <si>
    <t>40 outfalls will be sampled</t>
  </si>
  <si>
    <t>LDC already has an illicit discharge section and was updated as part of the 2023 edition</t>
  </si>
  <si>
    <t xml:space="preserve">2   1)Brickyard Culvert replacement 2) Crescent Connector </t>
  </si>
  <si>
    <t xml:space="preserve">Reviewed, made changes and incorporated into LDC 2023 </t>
  </si>
  <si>
    <t>Crescent Connector</t>
  </si>
  <si>
    <t>30 Low Risk handbooks/Erosion control brochures</t>
  </si>
  <si>
    <t>Trained summer interns  to conduct periodic inspections especially after heavy rain event- 7 inspections</t>
  </si>
  <si>
    <t xml:space="preserve">Listened to webinars related to wetland permitting, salt use reduction, MS4 Subcommittee and CWAC presentations </t>
  </si>
  <si>
    <t>PW picked up 850 Christmas trees. Made appointments at CSWD to bring special waste like electronics, waste oil, oily rags, waste glycol. Usually make 1-2 runs per year. Also recycle metal and wood at local disposal facilities.</t>
  </si>
  <si>
    <t># CB inspected: 600  # OF inspected: 200  #STP inspected: 7  #cubic yard material removed from STP: 3.5   #CB cleaned: 76  #cubic yards material removed from CBs: 69   List of OF need ditching established. Securing easements or access to complete work.</t>
  </si>
  <si>
    <t xml:space="preserve">0- This committee is discontinued with the separation of the two communities </t>
  </si>
  <si>
    <t>Inventory of where markers are located</t>
  </si>
  <si>
    <t>A SW utility will be launched in late 2024</t>
  </si>
  <si>
    <t>Yes as part of the reapplication due March 26, 2024</t>
  </si>
  <si>
    <t>No Water Quality Sampling was performed in 2023</t>
  </si>
  <si>
    <t>2023 Data</t>
  </si>
  <si>
    <t>All projects needed to meet the targets for Indian Brook in the City have been completed as of 2020. The Town of Essex still has one outstanding project-LDS Church which is to be constructed in 2024.</t>
  </si>
  <si>
    <t>There is some conflicting data that CCRPC needs to update on City behalf in Implementation Table regarding project completion timelines and erosion removed, emailed 3/27/2024</t>
  </si>
  <si>
    <t>EJCT034 with associated road segment 1337.1 located on Athens Dr was completed in 2023.</t>
  </si>
  <si>
    <t>We completed the Acorn cul-de-sac retrofit in 2022. We installed groundwater monitoring wells in a potential PCP project area. Using the MS4 formula grant to develop a large underground infiltration project at Hiawatha School property just outside the City ROW</t>
  </si>
  <si>
    <t>Mallet's Bay structural and non structural practices implemented is showing exceed target by large margin of safety. More work to do in Main lake but have some potential projects at concept level</t>
  </si>
  <si>
    <t>Updated website to include four subpages focusing on 1) reducing and eliminating runoff 2)working collaboratively 3) Restoration and Control Plans 4) Resources    Added info about Adopt-a-drain program</t>
  </si>
  <si>
    <t>Add SW Ordinance and SW Utility page</t>
  </si>
  <si>
    <t xml:space="preserve">Updated brochure created and put in display rack at main Municipal office. Posted on City website a PR titled "Dog Waste and Composting: A reminder for a Heathier City", using info posted on Rethink Runoff to address animal waste concerns from residents this summer. </t>
  </si>
  <si>
    <t>Purchased 12000 pet waste for community dispensers along walking paths. Basket with Rethink Runoff branded biodegradable pet waste bags and dispensers, sign with  scoop the poop reminder and pet waste brochure at municipal office and library continuously kept stocked. Bags handed out with annual dog licensing for City residents at municipal office.</t>
  </si>
  <si>
    <t>Two summer interns were hired whose main task was to inspect all outfalls and permitted catch basins plus some non-permitted. They used Field Collector which is a ArcGIS app and logging any changes needed to map. These were then reviewed updated by CCRPC who is providing the City GIS support.</t>
  </si>
  <si>
    <t>Number of discovers: 1  Number of Resolved: 1  Public Works truck spilt diesel along curb as it tipped over in the bed of the paving pick-up and driver did not notice right away. It was reported by a resident. Public works put speedy dry on the spill and put oil pigs in surrounding catch basins. The used the street sweeper to clean up the speedy dry.</t>
  </si>
  <si>
    <t>Conducting round 3 of tv of lines and applied for 4th round</t>
  </si>
  <si>
    <t xml:space="preserve">Approx. 80/project (daily) during the construction of the Brickyard Culvert replacement project and Crescent Connector. The inspections were conducted full time by Hamlin Engineers who served as construction site inspectors for the project but staff checked in on the site during the construction.  </t>
  </si>
  <si>
    <t>Fiscal Year 2024 $167,434, this is the first year in which the City SW budget was fully part of the general fund and not spilt with the Town of Essex due to full separation of the two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</si>
</sst>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sz val="11"/>
      <color rgb="FF9C5700"/>
      <name val="Calibri"/>
      <family val="2"/>
      <scheme val="minor"/>
    </font>
    <font>
      <sz val="12"/>
      <color theme="1"/>
      <name val="Calibri"/>
      <family val="2"/>
      <scheme val="minor"/>
    </font>
    <font>
      <u/>
      <sz val="11"/>
      <color theme="10"/>
      <name val="Calibri"/>
      <family val="2"/>
      <scheme val="minor"/>
    </font>
    <font>
      <sz val="11"/>
      <color theme="10"/>
      <name val="Calibri"/>
      <family val="2"/>
      <scheme val="minor"/>
    </font>
    <font>
      <sz val="11"/>
      <color theme="1"/>
      <name val="Calibri"/>
      <family val="2"/>
      <scheme val="minor"/>
    </font>
    <font>
      <b/>
      <sz val="11"/>
      <color rgb="FFFA7D00"/>
      <name val="Calibri"/>
      <family val="2"/>
      <scheme val="minor"/>
    </font>
    <font>
      <b/>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EB9C"/>
      </patternFill>
    </fill>
    <fill>
      <patternFill patternType="solid">
        <fgColor rgb="FFF2F2F2"/>
      </patternFill>
    </fill>
    <fill>
      <patternFill patternType="solid">
        <fgColor theme="4" tint="0.79998168889431442"/>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13" fillId="5" borderId="0" applyNumberFormat="0" applyBorder="0" applyAlignment="0" applyProtection="0"/>
    <xf numFmtId="0" fontId="15" fillId="0" borderId="0" applyNumberFormat="0" applyFill="0" applyBorder="0" applyAlignment="0" applyProtection="0"/>
    <xf numFmtId="0" fontId="18" fillId="6" borderId="8" applyNumberFormat="0" applyAlignment="0" applyProtection="0"/>
    <xf numFmtId="0" fontId="17" fillId="7" borderId="0" applyNumberFormat="0" applyBorder="0" applyAlignment="0" applyProtection="0"/>
  </cellStyleXfs>
  <cellXfs count="87">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wrapText="1"/>
    </xf>
    <xf numFmtId="0" fontId="6" fillId="0" borderId="0" xfId="0" applyFont="1"/>
    <xf numFmtId="0" fontId="0" fillId="0" borderId="6" xfId="0" applyBorder="1"/>
    <xf numFmtId="0" fontId="3" fillId="0" borderId="1" xfId="0" applyFont="1"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9" fillId="0" borderId="0" xfId="0" applyFont="1" applyAlignment="1">
      <alignment horizontal="left"/>
    </xf>
    <xf numFmtId="0" fontId="0" fillId="4" borderId="1" xfId="0" applyFill="1" applyBorder="1"/>
    <xf numFmtId="0" fontId="7" fillId="0" borderId="0" xfId="0" applyFont="1"/>
    <xf numFmtId="0" fontId="8"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0" fillId="3" borderId="1" xfId="0" applyFont="1" applyFill="1" applyBorder="1" applyAlignment="1">
      <alignment vertical="center" wrapText="1"/>
    </xf>
    <xf numFmtId="0" fontId="0" fillId="3" borderId="1" xfId="0" applyFill="1" applyBorder="1" applyAlignment="1">
      <alignment horizontal="left"/>
    </xf>
    <xf numFmtId="0" fontId="0" fillId="0" borderId="1" xfId="0" applyBorder="1" applyAlignment="1">
      <alignment horizontal="right"/>
    </xf>
    <xf numFmtId="9" fontId="10"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9" fontId="0" fillId="3" borderId="1" xfId="0" applyNumberFormat="1" applyFill="1" applyBorder="1"/>
    <xf numFmtId="0" fontId="0" fillId="3" borderId="1" xfId="0" applyFill="1" applyBorder="1" applyAlignment="1">
      <alignment vertical="top" wrapText="1"/>
    </xf>
    <xf numFmtId="0" fontId="0" fillId="3" borderId="1" xfId="0" applyFill="1" applyBorder="1" applyAlignment="1">
      <alignment horizontal="left" vertical="top" wrapText="1"/>
    </xf>
    <xf numFmtId="0" fontId="1" fillId="3" borderId="1" xfId="0" applyFont="1" applyFill="1" applyBorder="1" applyAlignment="1">
      <alignment horizontal="left" vertical="top"/>
    </xf>
    <xf numFmtId="0" fontId="14" fillId="0" borderId="1" xfId="0" applyFont="1" applyBorder="1" applyAlignment="1">
      <alignment horizontal="left" vertical="top" wrapText="1"/>
    </xf>
    <xf numFmtId="0" fontId="0" fillId="0" borderId="1" xfId="0" applyBorder="1" applyAlignment="1">
      <alignment horizontal="left" vertical="top" wrapText="1"/>
    </xf>
    <xf numFmtId="0" fontId="15" fillId="0" borderId="1" xfId="2" applyBorder="1" applyAlignment="1">
      <alignment wrapText="1"/>
    </xf>
    <xf numFmtId="0" fontId="4" fillId="0" borderId="1" xfId="0" applyFont="1" applyBorder="1" applyAlignment="1">
      <alignment wrapText="1"/>
    </xf>
    <xf numFmtId="0" fontId="4" fillId="0" borderId="1" xfId="2" applyFont="1" applyBorder="1"/>
    <xf numFmtId="0" fontId="4" fillId="0" borderId="1" xfId="2" applyFont="1" applyBorder="1" applyAlignment="1">
      <alignment wrapText="1"/>
    </xf>
    <xf numFmtId="0" fontId="15" fillId="0" borderId="1" xfId="2" applyFill="1" applyBorder="1"/>
    <xf numFmtId="6" fontId="4" fillId="0" borderId="1" xfId="0" applyNumberFormat="1" applyFont="1" applyBorder="1" applyAlignment="1">
      <alignment wrapText="1"/>
    </xf>
    <xf numFmtId="0" fontId="16" fillId="0" borderId="1" xfId="2" applyFont="1" applyBorder="1" applyAlignment="1">
      <alignment wrapText="1"/>
    </xf>
    <xf numFmtId="0" fontId="4" fillId="0" borderId="1" xfId="1" applyFont="1" applyFill="1" applyBorder="1" applyAlignment="1">
      <alignment wrapText="1"/>
    </xf>
    <xf numFmtId="0" fontId="0" fillId="0" borderId="1" xfId="0" applyBorder="1" applyAlignment="1">
      <alignment vertical="center" wrapText="1"/>
    </xf>
    <xf numFmtId="0" fontId="0" fillId="0" borderId="1" xfId="0" applyBorder="1" applyAlignment="1">
      <alignment vertical="top" wrapText="1"/>
    </xf>
    <xf numFmtId="0" fontId="17" fillId="3" borderId="1" xfId="4" applyFill="1" applyBorder="1" applyAlignment="1">
      <alignment vertical="top" wrapText="1"/>
    </xf>
    <xf numFmtId="0" fontId="17" fillId="7" borderId="1" xfId="4" applyBorder="1" applyAlignment="1">
      <alignment vertical="top" wrapText="1"/>
    </xf>
    <xf numFmtId="0" fontId="0" fillId="0" borderId="2" xfId="0" applyBorder="1" applyAlignment="1">
      <alignment horizontal="center"/>
    </xf>
    <xf numFmtId="0" fontId="0" fillId="0" borderId="2" xfId="0" applyBorder="1" applyAlignment="1">
      <alignment wrapText="1"/>
    </xf>
    <xf numFmtId="6" fontId="0" fillId="0" borderId="1" xfId="0" applyNumberFormat="1" applyBorder="1" applyAlignment="1">
      <alignment wrapText="1"/>
    </xf>
    <xf numFmtId="0" fontId="1" fillId="0" borderId="0" xfId="0" applyFont="1" applyAlignment="1">
      <alignment horizontal="left"/>
    </xf>
    <xf numFmtId="0" fontId="18" fillId="6" borderId="8" xfId="3" applyAlignment="1">
      <alignment horizontal="left"/>
    </xf>
    <xf numFmtId="0" fontId="18" fillId="6" borderId="8" xfId="3"/>
    <xf numFmtId="9" fontId="0" fillId="0" borderId="1" xfId="0" applyNumberFormat="1" applyBorder="1"/>
    <xf numFmtId="0" fontId="4" fillId="0" borderId="1" xfId="0" applyFont="1" applyBorder="1" applyAlignment="1">
      <alignment vertical="top" wrapText="1"/>
    </xf>
    <xf numFmtId="0" fontId="4" fillId="0" borderId="1" xfId="0" applyFont="1" applyBorder="1"/>
    <xf numFmtId="0" fontId="15" fillId="0" borderId="1" xfId="2" applyBorder="1" applyAlignment="1">
      <alignment vertical="top" wrapText="1"/>
    </xf>
    <xf numFmtId="1" fontId="4" fillId="0" borderId="1" xfId="0" applyNumberFormat="1" applyFont="1" applyBorder="1" applyAlignment="1">
      <alignment horizontal="center" wrapText="1"/>
    </xf>
    <xf numFmtId="2" fontId="4" fillId="0" borderId="1" xfId="0" applyNumberFormat="1" applyFont="1" applyBorder="1" applyAlignment="1">
      <alignment horizontal="center" wrapText="1"/>
    </xf>
    <xf numFmtId="1" fontId="4" fillId="0" borderId="1" xfId="0" applyNumberFormat="1" applyFont="1" applyBorder="1" applyAlignment="1">
      <alignment wrapText="1"/>
    </xf>
    <xf numFmtId="0" fontId="15" fillId="0" borderId="0" xfId="2" applyAlignment="1">
      <alignment wrapText="1"/>
    </xf>
    <xf numFmtId="0" fontId="19" fillId="0" borderId="1" xfId="2" applyFont="1" applyBorder="1" applyAlignment="1">
      <alignment wrapText="1"/>
    </xf>
    <xf numFmtId="0" fontId="15" fillId="0" borderId="1" xfId="2" applyFill="1" applyBorder="1" applyAlignment="1">
      <alignment wrapText="1"/>
    </xf>
    <xf numFmtId="0" fontId="4" fillId="0" borderId="1" xfId="2" applyFont="1" applyFill="1" applyBorder="1" applyAlignment="1">
      <alignment vertical="top" wrapText="1"/>
    </xf>
    <xf numFmtId="0" fontId="1" fillId="3" borderId="1" xfId="0" applyFont="1" applyFill="1" applyBorder="1" applyAlignment="1">
      <alignment horizontal="left"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1"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cellXfs>
  <cellStyles count="5">
    <cellStyle name="20% - Accent1" xfId="4" builtinId="30"/>
    <cellStyle name="Calculation" xfId="3" builtinId="22"/>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thinkrunoff.org/the-stream-team/%20%20%20%20%20%20%20%20%20%20%20%20%20%20%20%20%20%20%20%20%20%20%20%20%20%20%20%20%20%20%20Particpate%20and%20pay%20for%20in%20Adopt-a-drain%20initiative" TargetMode="External"/><Relationship Id="rId2" Type="http://schemas.openxmlformats.org/officeDocument/2006/relationships/hyperlink" Target="http://rethinkrunoff.org/" TargetMode="External"/><Relationship Id="rId1" Type="http://schemas.openxmlformats.org/officeDocument/2006/relationships/hyperlink" Target="https://www.essexjunction.org/departments/stormwate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showGridLines="0" tabSelected="1" zoomScaleNormal="100" workbookViewId="0">
      <pane ySplit="2" topLeftCell="A58" activePane="bottomLeft" state="frozen"/>
      <selection pane="bottomLeft" activeCell="D63" sqref="D63"/>
    </sheetView>
  </sheetViews>
  <sheetFormatPr defaultRowHeight="15" x14ac:dyDescent="0.25"/>
  <cols>
    <col min="1" max="1" width="9.7109375" style="8" customWidth="1"/>
    <col min="2" max="2" width="45.5703125" style="7" customWidth="1"/>
    <col min="3" max="3" width="29" customWidth="1"/>
    <col min="4" max="4" width="111.85546875" customWidth="1"/>
    <col min="5" max="5" width="21.42578125" customWidth="1"/>
    <col min="6" max="6" width="28.140625" customWidth="1"/>
    <col min="7" max="7" width="22" customWidth="1"/>
  </cols>
  <sheetData>
    <row r="1" spans="1:7" ht="18.75" x14ac:dyDescent="0.25">
      <c r="A1" s="77" t="s">
        <v>79</v>
      </c>
      <c r="B1" s="77"/>
      <c r="C1" s="77"/>
      <c r="D1" s="77"/>
      <c r="E1" s="77"/>
      <c r="F1" s="77"/>
      <c r="G1" s="77"/>
    </row>
    <row r="2" spans="1:7" s="4" customFormat="1" ht="56.25" x14ac:dyDescent="0.3">
      <c r="A2" s="12" t="s">
        <v>67</v>
      </c>
      <c r="B2" s="12" t="s">
        <v>71</v>
      </c>
      <c r="C2" s="13" t="s">
        <v>22</v>
      </c>
      <c r="D2" s="13" t="s">
        <v>94</v>
      </c>
      <c r="E2" s="12" t="s">
        <v>106</v>
      </c>
      <c r="F2" s="12" t="s">
        <v>92</v>
      </c>
      <c r="G2" s="12" t="s">
        <v>93</v>
      </c>
    </row>
    <row r="3" spans="1:7" ht="18.75" x14ac:dyDescent="0.25">
      <c r="A3" s="74" t="s">
        <v>0</v>
      </c>
      <c r="B3" s="75"/>
      <c r="C3" s="75"/>
      <c r="D3" s="75"/>
      <c r="E3" s="75"/>
      <c r="F3" s="75"/>
      <c r="G3" s="76"/>
    </row>
    <row r="4" spans="1:7" ht="51" customHeight="1" x14ac:dyDescent="0.25">
      <c r="A4" s="14" t="s">
        <v>38</v>
      </c>
      <c r="B4" s="15" t="s">
        <v>21</v>
      </c>
      <c r="C4" s="42" t="s">
        <v>134</v>
      </c>
      <c r="D4" s="7" t="s">
        <v>249</v>
      </c>
      <c r="E4" s="44" t="s">
        <v>144</v>
      </c>
      <c r="F4" s="2" t="s">
        <v>250</v>
      </c>
      <c r="G4" s="1"/>
    </row>
    <row r="5" spans="1:7" ht="30" x14ac:dyDescent="0.25">
      <c r="A5" s="14" t="s">
        <v>39</v>
      </c>
      <c r="B5" s="15" t="s">
        <v>189</v>
      </c>
      <c r="C5" s="1"/>
      <c r="D5" s="45" t="s">
        <v>216</v>
      </c>
      <c r="E5" s="1"/>
      <c r="F5" s="1" t="s">
        <v>217</v>
      </c>
      <c r="G5" s="1"/>
    </row>
    <row r="6" spans="1:7" ht="270" x14ac:dyDescent="0.25">
      <c r="A6" s="14" t="s">
        <v>40</v>
      </c>
      <c r="B6" s="16" t="s">
        <v>68</v>
      </c>
      <c r="C6" s="43" t="s">
        <v>135</v>
      </c>
      <c r="D6" s="69" t="s">
        <v>218</v>
      </c>
      <c r="E6" s="70" t="s">
        <v>219</v>
      </c>
      <c r="F6" s="1"/>
      <c r="G6" s="1"/>
    </row>
    <row r="7" spans="1:7" ht="45" x14ac:dyDescent="0.25">
      <c r="A7" s="14" t="s">
        <v>72</v>
      </c>
      <c r="B7" s="16" t="s">
        <v>145</v>
      </c>
      <c r="C7" s="43" t="s">
        <v>136</v>
      </c>
      <c r="D7" s="49" t="s">
        <v>251</v>
      </c>
      <c r="E7" s="71"/>
      <c r="F7" s="2"/>
      <c r="G7" s="1"/>
    </row>
    <row r="8" spans="1:7" ht="60" x14ac:dyDescent="0.25">
      <c r="A8" s="14" t="s">
        <v>72</v>
      </c>
      <c r="B8" s="40" t="s">
        <v>146</v>
      </c>
      <c r="C8" s="43" t="s">
        <v>137</v>
      </c>
      <c r="D8" s="72" t="s">
        <v>252</v>
      </c>
      <c r="E8" s="1"/>
      <c r="F8" s="8" t="s">
        <v>154</v>
      </c>
      <c r="G8" s="1"/>
    </row>
    <row r="9" spans="1:7" ht="30" x14ac:dyDescent="0.25">
      <c r="A9" s="14" t="s">
        <v>72</v>
      </c>
      <c r="B9" s="16" t="s">
        <v>147</v>
      </c>
      <c r="C9" s="43" t="s">
        <v>138</v>
      </c>
      <c r="D9" s="49" t="s">
        <v>153</v>
      </c>
      <c r="E9" s="1"/>
      <c r="F9" s="1" t="s">
        <v>154</v>
      </c>
      <c r="G9" s="1"/>
    </row>
    <row r="10" spans="1:7" ht="30" x14ac:dyDescent="0.25">
      <c r="A10" s="14" t="s">
        <v>72</v>
      </c>
      <c r="B10" s="16" t="s">
        <v>148</v>
      </c>
      <c r="C10" s="43" t="s">
        <v>139</v>
      </c>
      <c r="D10" s="46" t="s">
        <v>220</v>
      </c>
      <c r="E10" s="1"/>
      <c r="F10" s="2" t="s">
        <v>156</v>
      </c>
      <c r="G10" s="1"/>
    </row>
    <row r="11" spans="1:7" ht="45" x14ac:dyDescent="0.25">
      <c r="A11" s="14" t="s">
        <v>72</v>
      </c>
      <c r="B11" s="16" t="s">
        <v>149</v>
      </c>
      <c r="C11" s="43" t="s">
        <v>140</v>
      </c>
      <c r="D11" s="49" t="s">
        <v>221</v>
      </c>
      <c r="E11" s="1"/>
      <c r="F11" s="2" t="s">
        <v>155</v>
      </c>
      <c r="G11" s="1"/>
    </row>
    <row r="12" spans="1:7" ht="45" x14ac:dyDescent="0.25">
      <c r="A12" s="14" t="s">
        <v>72</v>
      </c>
      <c r="B12" s="16" t="s">
        <v>150</v>
      </c>
      <c r="C12" s="43" t="s">
        <v>141</v>
      </c>
      <c r="D12" s="47" t="s">
        <v>222</v>
      </c>
      <c r="E12" s="1"/>
      <c r="F12" s="2" t="s">
        <v>217</v>
      </c>
      <c r="G12" s="1"/>
    </row>
    <row r="13" spans="1:7" ht="45" x14ac:dyDescent="0.25">
      <c r="A13" s="14" t="s">
        <v>72</v>
      </c>
      <c r="B13" s="16" t="s">
        <v>151</v>
      </c>
      <c r="C13" s="43" t="s">
        <v>142</v>
      </c>
      <c r="D13" s="66">
        <v>7</v>
      </c>
      <c r="E13" s="1"/>
      <c r="F13" s="1"/>
      <c r="G13" s="1"/>
    </row>
    <row r="14" spans="1:7" x14ac:dyDescent="0.25">
      <c r="A14" s="14" t="s">
        <v>72</v>
      </c>
      <c r="B14" s="16" t="s">
        <v>152</v>
      </c>
      <c r="C14" s="43" t="s">
        <v>143</v>
      </c>
      <c r="D14" s="67">
        <v>0</v>
      </c>
      <c r="E14" s="1"/>
      <c r="F14" s="1"/>
      <c r="G14" s="1"/>
    </row>
    <row r="15" spans="1:7" ht="18.75" x14ac:dyDescent="0.25">
      <c r="A15" s="74" t="s">
        <v>1</v>
      </c>
      <c r="B15" s="75"/>
      <c r="C15" s="75"/>
      <c r="D15" s="75"/>
      <c r="E15" s="75"/>
      <c r="F15" s="75"/>
      <c r="G15" s="76"/>
    </row>
    <row r="16" spans="1:7" ht="75" x14ac:dyDescent="0.25">
      <c r="A16" s="14" t="s">
        <v>41</v>
      </c>
      <c r="B16" s="16" t="s">
        <v>69</v>
      </c>
      <c r="C16" s="43" t="s">
        <v>69</v>
      </c>
      <c r="D16" s="48" t="s">
        <v>190</v>
      </c>
      <c r="E16" s="70" t="s">
        <v>223</v>
      </c>
      <c r="F16" s="1"/>
      <c r="G16" s="1"/>
    </row>
    <row r="17" spans="1:7" ht="30" x14ac:dyDescent="0.25">
      <c r="A17" s="14" t="s">
        <v>72</v>
      </c>
      <c r="B17" s="16" t="s">
        <v>157</v>
      </c>
      <c r="C17" s="43" t="s">
        <v>158</v>
      </c>
      <c r="D17" s="49" t="s">
        <v>224</v>
      </c>
      <c r="E17" s="1"/>
      <c r="F17" s="1"/>
      <c r="G17" s="1"/>
    </row>
    <row r="18" spans="1:7" ht="18.75" x14ac:dyDescent="0.25">
      <c r="A18" s="74" t="s">
        <v>2</v>
      </c>
      <c r="B18" s="75"/>
      <c r="C18" s="75"/>
      <c r="D18" s="75"/>
      <c r="E18" s="75"/>
      <c r="F18" s="75"/>
      <c r="G18" s="76"/>
    </row>
    <row r="19" spans="1:7" ht="65.25" customHeight="1" x14ac:dyDescent="0.25">
      <c r="A19" s="14" t="s">
        <v>42</v>
      </c>
      <c r="B19" s="15" t="s">
        <v>23</v>
      </c>
      <c r="C19" s="2" t="s">
        <v>159</v>
      </c>
      <c r="D19" s="45" t="s">
        <v>253</v>
      </c>
      <c r="E19" s="1"/>
      <c r="F19" s="1"/>
      <c r="G19" s="1"/>
    </row>
    <row r="20" spans="1:7" ht="90" x14ac:dyDescent="0.25">
      <c r="A20" s="14" t="s">
        <v>43</v>
      </c>
      <c r="B20" s="15" t="s">
        <v>191</v>
      </c>
      <c r="C20" s="2" t="s">
        <v>160</v>
      </c>
      <c r="D20" s="50" t="s">
        <v>226</v>
      </c>
      <c r="E20" s="44" t="s">
        <v>225</v>
      </c>
      <c r="F20" s="1"/>
      <c r="G20" s="1"/>
    </row>
    <row r="21" spans="1:7" ht="75" x14ac:dyDescent="0.25">
      <c r="A21" s="14" t="s">
        <v>44</v>
      </c>
      <c r="B21" s="15" t="s">
        <v>24</v>
      </c>
      <c r="C21" s="2" t="s">
        <v>161</v>
      </c>
      <c r="D21" s="63" t="s">
        <v>254</v>
      </c>
      <c r="E21" s="1"/>
      <c r="F21" s="1"/>
      <c r="G21" s="1"/>
    </row>
    <row r="22" spans="1:7" ht="60" x14ac:dyDescent="0.25">
      <c r="A22" s="14" t="s">
        <v>45</v>
      </c>
      <c r="B22" s="15" t="s">
        <v>25</v>
      </c>
      <c r="C22" s="2" t="s">
        <v>162</v>
      </c>
      <c r="D22" s="51" t="s">
        <v>227</v>
      </c>
      <c r="E22" s="1"/>
      <c r="F22" s="1"/>
      <c r="G22" s="1"/>
    </row>
    <row r="23" spans="1:7" x14ac:dyDescent="0.25">
      <c r="A23" s="73" t="s">
        <v>46</v>
      </c>
      <c r="B23" s="15" t="s">
        <v>26</v>
      </c>
      <c r="C23" s="2"/>
      <c r="D23" s="3"/>
      <c r="E23" s="1"/>
      <c r="F23" s="1"/>
      <c r="G23" s="1"/>
    </row>
    <row r="24" spans="1:7" x14ac:dyDescent="0.25">
      <c r="A24" s="73"/>
      <c r="B24" s="17" t="s">
        <v>5</v>
      </c>
      <c r="C24" s="9"/>
      <c r="D24" s="45" t="s">
        <v>212</v>
      </c>
      <c r="E24" s="1"/>
      <c r="F24" s="1"/>
      <c r="G24" s="1"/>
    </row>
    <row r="25" spans="1:7" x14ac:dyDescent="0.25">
      <c r="A25" s="73"/>
      <c r="B25" s="17" t="s">
        <v>27</v>
      </c>
      <c r="C25" s="9"/>
      <c r="D25" s="45">
        <v>0</v>
      </c>
      <c r="E25" s="1"/>
      <c r="F25" s="1" t="s">
        <v>228</v>
      </c>
      <c r="G25" s="1"/>
    </row>
    <row r="26" spans="1:7" ht="30" x14ac:dyDescent="0.25">
      <c r="A26" s="73"/>
      <c r="B26" s="17" t="s">
        <v>192</v>
      </c>
      <c r="C26" s="9"/>
      <c r="D26" s="45" t="s">
        <v>193</v>
      </c>
      <c r="E26" s="1"/>
      <c r="F26" s="2" t="s">
        <v>255</v>
      </c>
      <c r="G26" s="1"/>
    </row>
    <row r="27" spans="1:7" x14ac:dyDescent="0.25">
      <c r="A27" s="73"/>
      <c r="B27" s="17" t="s">
        <v>3</v>
      </c>
      <c r="C27" s="9"/>
      <c r="D27" s="45">
        <v>0</v>
      </c>
      <c r="E27" s="1"/>
      <c r="F27" s="1"/>
      <c r="G27" s="1"/>
    </row>
    <row r="28" spans="1:7" x14ac:dyDescent="0.25">
      <c r="A28" s="73"/>
      <c r="B28" s="17" t="s">
        <v>4</v>
      </c>
      <c r="C28" s="9"/>
      <c r="D28" s="45">
        <v>0</v>
      </c>
      <c r="E28" s="1"/>
      <c r="F28" s="1"/>
      <c r="G28" s="1"/>
    </row>
    <row r="29" spans="1:7" ht="45" x14ac:dyDescent="0.25">
      <c r="A29" s="14" t="s">
        <v>72</v>
      </c>
      <c r="B29" s="39" t="s">
        <v>163</v>
      </c>
      <c r="C29" s="43" t="s">
        <v>160</v>
      </c>
      <c r="D29" s="49" t="s">
        <v>229</v>
      </c>
      <c r="E29" s="1"/>
      <c r="F29" s="1" t="s">
        <v>217</v>
      </c>
      <c r="G29" s="1"/>
    </row>
    <row r="30" spans="1:7" ht="18.75" x14ac:dyDescent="0.25">
      <c r="A30" s="74" t="s">
        <v>6</v>
      </c>
      <c r="B30" s="75"/>
      <c r="C30" s="75"/>
      <c r="D30" s="75"/>
      <c r="E30" s="75"/>
      <c r="F30" s="75"/>
      <c r="G30" s="76"/>
    </row>
    <row r="31" spans="1:7" ht="45" x14ac:dyDescent="0.25">
      <c r="A31" s="73" t="s">
        <v>47</v>
      </c>
      <c r="B31" s="15" t="s">
        <v>28</v>
      </c>
      <c r="C31" s="43" t="s">
        <v>164</v>
      </c>
      <c r="D31" s="45" t="s">
        <v>165</v>
      </c>
      <c r="E31" s="1"/>
      <c r="F31" s="1"/>
      <c r="G31" s="1"/>
    </row>
    <row r="32" spans="1:7" x14ac:dyDescent="0.25">
      <c r="A32" s="73"/>
      <c r="B32" s="17" t="s">
        <v>29</v>
      </c>
      <c r="C32" s="9"/>
      <c r="D32" s="2" t="s">
        <v>230</v>
      </c>
      <c r="E32" s="1"/>
      <c r="F32" s="1"/>
      <c r="G32" s="1"/>
    </row>
    <row r="33" spans="1:7" ht="45" x14ac:dyDescent="0.25">
      <c r="A33" s="14" t="s">
        <v>49</v>
      </c>
      <c r="B33" s="16" t="s">
        <v>48</v>
      </c>
      <c r="C33" s="43" t="s">
        <v>164</v>
      </c>
      <c r="D33" s="49" t="s">
        <v>231</v>
      </c>
      <c r="E33" s="1"/>
      <c r="F33" s="1" t="s">
        <v>217</v>
      </c>
      <c r="G33" s="1"/>
    </row>
    <row r="34" spans="1:7" ht="45" x14ac:dyDescent="0.25">
      <c r="A34" s="73" t="s">
        <v>50</v>
      </c>
      <c r="B34" s="16" t="s">
        <v>194</v>
      </c>
      <c r="C34" s="43" t="s">
        <v>164</v>
      </c>
      <c r="D34" s="49" t="s">
        <v>231</v>
      </c>
      <c r="E34" s="1"/>
      <c r="F34" s="1" t="s">
        <v>217</v>
      </c>
      <c r="G34" s="1"/>
    </row>
    <row r="35" spans="1:7" ht="30.75" customHeight="1" x14ac:dyDescent="0.25">
      <c r="A35" s="73"/>
      <c r="B35" s="17" t="s">
        <v>51</v>
      </c>
      <c r="C35" s="9"/>
      <c r="D35" s="52">
        <v>0</v>
      </c>
      <c r="E35" s="1"/>
      <c r="F35" s="1"/>
      <c r="G35" s="1"/>
    </row>
    <row r="36" spans="1:7" ht="101.25" customHeight="1" x14ac:dyDescent="0.25">
      <c r="A36" s="41" t="s">
        <v>72</v>
      </c>
      <c r="B36" s="17" t="s">
        <v>166</v>
      </c>
      <c r="C36" s="9" t="s">
        <v>168</v>
      </c>
      <c r="D36" s="52" t="s">
        <v>256</v>
      </c>
      <c r="E36" s="1"/>
      <c r="F36" s="2" t="s">
        <v>232</v>
      </c>
      <c r="G36" s="1"/>
    </row>
    <row r="37" spans="1:7" ht="30" x14ac:dyDescent="0.25">
      <c r="A37" s="14" t="s">
        <v>72</v>
      </c>
      <c r="B37" s="16" t="s">
        <v>167</v>
      </c>
      <c r="C37" s="2" t="s">
        <v>136</v>
      </c>
      <c r="D37" s="68" t="s">
        <v>233</v>
      </c>
      <c r="E37" s="1"/>
      <c r="F37" s="2" t="s">
        <v>170</v>
      </c>
      <c r="G37" s="1"/>
    </row>
    <row r="38" spans="1:7" ht="18.75" x14ac:dyDescent="0.25">
      <c r="A38" s="74" t="s">
        <v>7</v>
      </c>
      <c r="B38" s="75"/>
      <c r="C38" s="75"/>
      <c r="D38" s="75"/>
      <c r="E38" s="75"/>
      <c r="F38" s="75"/>
      <c r="G38" s="76"/>
    </row>
    <row r="39" spans="1:7" ht="75" x14ac:dyDescent="0.25">
      <c r="A39" s="14" t="s">
        <v>33</v>
      </c>
      <c r="B39" s="15" t="s">
        <v>195</v>
      </c>
      <c r="C39" s="2" t="s">
        <v>164</v>
      </c>
      <c r="D39" s="49" t="s">
        <v>231</v>
      </c>
      <c r="E39" s="1"/>
      <c r="F39" s="1" t="s">
        <v>217</v>
      </c>
      <c r="G39" s="1"/>
    </row>
    <row r="40" spans="1:7" ht="45" x14ac:dyDescent="0.25">
      <c r="A40" s="73" t="s">
        <v>34</v>
      </c>
      <c r="B40" s="15" t="s">
        <v>70</v>
      </c>
      <c r="C40" s="2"/>
      <c r="D40" s="49" t="s">
        <v>231</v>
      </c>
      <c r="E40" s="1"/>
      <c r="F40" s="1" t="s">
        <v>217</v>
      </c>
      <c r="G40" s="1"/>
    </row>
    <row r="41" spans="1:7" ht="30" customHeight="1" x14ac:dyDescent="0.25">
      <c r="A41" s="73"/>
      <c r="B41" s="17" t="s">
        <v>31</v>
      </c>
      <c r="C41" s="2"/>
      <c r="D41" s="2">
        <v>0</v>
      </c>
      <c r="E41" s="1"/>
      <c r="F41" s="1"/>
      <c r="G41" s="1"/>
    </row>
    <row r="42" spans="1:7" ht="90.75" customHeight="1" x14ac:dyDescent="0.25">
      <c r="A42" s="14" t="s">
        <v>35</v>
      </c>
      <c r="B42" s="16" t="s">
        <v>30</v>
      </c>
      <c r="C42" s="2"/>
      <c r="D42" s="49" t="s">
        <v>231</v>
      </c>
      <c r="E42" s="1"/>
      <c r="F42" s="1" t="s">
        <v>217</v>
      </c>
      <c r="G42" s="1"/>
    </row>
    <row r="43" spans="1:7" ht="29.25" customHeight="1" x14ac:dyDescent="0.25">
      <c r="A43" s="73" t="s">
        <v>37</v>
      </c>
      <c r="B43" s="16" t="s">
        <v>52</v>
      </c>
      <c r="C43" s="2" t="s">
        <v>169</v>
      </c>
      <c r="D43" s="2" t="s">
        <v>234</v>
      </c>
      <c r="E43" s="1"/>
      <c r="F43" s="1"/>
      <c r="G43" s="1"/>
    </row>
    <row r="44" spans="1:7" ht="30" customHeight="1" x14ac:dyDescent="0.25">
      <c r="A44" s="73"/>
      <c r="B44" s="17" t="s">
        <v>53</v>
      </c>
      <c r="C44" s="2"/>
      <c r="D44" s="2">
        <v>3</v>
      </c>
      <c r="E44" s="1"/>
      <c r="F44" s="1"/>
      <c r="G44" s="1"/>
    </row>
    <row r="45" spans="1:7" ht="45" x14ac:dyDescent="0.25">
      <c r="A45" s="14" t="s">
        <v>36</v>
      </c>
      <c r="B45" s="15" t="s">
        <v>32</v>
      </c>
      <c r="C45" s="2"/>
      <c r="D45" s="45" t="s">
        <v>165</v>
      </c>
      <c r="E45" s="1"/>
      <c r="F45" s="1"/>
      <c r="G45" s="1"/>
    </row>
    <row r="46" spans="1:7" ht="18.75" x14ac:dyDescent="0.25">
      <c r="A46" s="74" t="s">
        <v>8</v>
      </c>
      <c r="B46" s="75"/>
      <c r="C46" s="75"/>
      <c r="D46" s="75"/>
      <c r="E46" s="75"/>
      <c r="F46" s="75"/>
      <c r="G46" s="76"/>
    </row>
    <row r="47" spans="1:7" x14ac:dyDescent="0.25">
      <c r="A47" s="14" t="s">
        <v>54</v>
      </c>
      <c r="B47" s="15" t="s">
        <v>55</v>
      </c>
      <c r="C47" s="2"/>
      <c r="D47" s="45" t="s">
        <v>235</v>
      </c>
      <c r="E47" s="1"/>
      <c r="F47" s="1"/>
      <c r="G47" s="1"/>
    </row>
    <row r="48" spans="1:7" ht="30" customHeight="1" x14ac:dyDescent="0.25">
      <c r="A48" s="73" t="s">
        <v>56</v>
      </c>
      <c r="B48" s="15" t="s">
        <v>57</v>
      </c>
      <c r="C48" s="2"/>
      <c r="D48" s="3"/>
      <c r="E48" s="1"/>
      <c r="F48" s="1"/>
      <c r="G48" s="1"/>
    </row>
    <row r="49" spans="1:7" x14ac:dyDescent="0.25">
      <c r="A49" s="73"/>
      <c r="B49" s="17" t="s">
        <v>76</v>
      </c>
      <c r="C49" s="2"/>
      <c r="D49" s="45" t="s">
        <v>77</v>
      </c>
      <c r="E49" s="1"/>
      <c r="F49" s="1"/>
      <c r="G49" s="1"/>
    </row>
    <row r="50" spans="1:7" x14ac:dyDescent="0.25">
      <c r="A50" s="73"/>
      <c r="B50" s="17" t="s">
        <v>196</v>
      </c>
      <c r="C50" s="2"/>
      <c r="D50" s="45" t="s">
        <v>77</v>
      </c>
      <c r="E50" s="1"/>
      <c r="F50" s="1"/>
      <c r="G50" s="1"/>
    </row>
    <row r="51" spans="1:7" ht="30" customHeight="1" x14ac:dyDescent="0.25">
      <c r="A51" s="73"/>
      <c r="B51" s="17" t="s">
        <v>78</v>
      </c>
      <c r="C51" s="2"/>
      <c r="D51" s="45" t="s">
        <v>171</v>
      </c>
      <c r="E51" s="1"/>
      <c r="F51" s="1"/>
      <c r="G51" s="1"/>
    </row>
    <row r="52" spans="1:7" x14ac:dyDescent="0.25">
      <c r="A52" s="73"/>
      <c r="B52" s="17" t="s">
        <v>58</v>
      </c>
      <c r="C52" s="2"/>
      <c r="D52" s="45" t="s">
        <v>61</v>
      </c>
      <c r="E52" s="1"/>
      <c r="F52" s="1"/>
      <c r="G52" s="1"/>
    </row>
    <row r="53" spans="1:7" x14ac:dyDescent="0.25">
      <c r="A53" s="73"/>
      <c r="B53" s="17" t="s">
        <v>59</v>
      </c>
      <c r="C53" s="2"/>
      <c r="D53" s="45" t="s">
        <v>61</v>
      </c>
      <c r="E53" s="1"/>
      <c r="F53" s="1"/>
      <c r="G53" s="1"/>
    </row>
    <row r="54" spans="1:7" x14ac:dyDescent="0.25">
      <c r="A54" s="73"/>
      <c r="B54" s="17" t="s">
        <v>60</v>
      </c>
      <c r="C54" s="2"/>
      <c r="D54" s="45" t="s">
        <v>61</v>
      </c>
      <c r="E54" s="1"/>
      <c r="F54" s="1"/>
      <c r="G54" s="1"/>
    </row>
    <row r="55" spans="1:7" ht="115.5" customHeight="1" x14ac:dyDescent="0.25">
      <c r="A55" s="14" t="s">
        <v>62</v>
      </c>
      <c r="B55" s="15" t="s">
        <v>73</v>
      </c>
      <c r="C55" s="43" t="s">
        <v>172</v>
      </c>
      <c r="D55" s="52" t="s">
        <v>236</v>
      </c>
      <c r="E55" s="1"/>
      <c r="F55" s="1"/>
      <c r="G55" s="1"/>
    </row>
    <row r="56" spans="1:7" ht="45" x14ac:dyDescent="0.25">
      <c r="A56" s="14" t="s">
        <v>63</v>
      </c>
      <c r="B56" s="15" t="s">
        <v>64</v>
      </c>
      <c r="C56" s="2"/>
      <c r="D56" s="1" t="s">
        <v>173</v>
      </c>
      <c r="E56" s="1"/>
      <c r="F56" s="1"/>
      <c r="G56" s="1"/>
    </row>
    <row r="57" spans="1:7" ht="45" x14ac:dyDescent="0.25">
      <c r="A57" s="14" t="s">
        <v>65</v>
      </c>
      <c r="B57" s="15" t="s">
        <v>66</v>
      </c>
      <c r="C57" s="43" t="s">
        <v>174</v>
      </c>
      <c r="D57" s="2" t="s">
        <v>175</v>
      </c>
      <c r="E57" s="1"/>
      <c r="F57" s="1"/>
      <c r="G57" s="1"/>
    </row>
    <row r="58" spans="1:7" ht="45" x14ac:dyDescent="0.25">
      <c r="A58" s="14" t="s">
        <v>72</v>
      </c>
      <c r="B58" s="54" t="s">
        <v>176</v>
      </c>
      <c r="C58" s="53" t="s">
        <v>177</v>
      </c>
      <c r="D58" s="2" t="s">
        <v>237</v>
      </c>
      <c r="E58" s="1"/>
      <c r="F58" s="1"/>
      <c r="G58" s="1"/>
    </row>
    <row r="59" spans="1:7" ht="19.5" customHeight="1" x14ac:dyDescent="0.25">
      <c r="A59" s="14" t="s">
        <v>72</v>
      </c>
      <c r="B59" s="55" t="s">
        <v>178</v>
      </c>
      <c r="C59" s="53" t="s">
        <v>179</v>
      </c>
      <c r="D59" s="56">
        <v>0</v>
      </c>
      <c r="E59" s="1"/>
      <c r="F59" s="1"/>
      <c r="G59" s="1"/>
    </row>
    <row r="60" spans="1:7" x14ac:dyDescent="0.25">
      <c r="A60" s="14" t="s">
        <v>72</v>
      </c>
      <c r="B60" s="55" t="s">
        <v>180</v>
      </c>
      <c r="C60" s="53" t="s">
        <v>181</v>
      </c>
      <c r="D60" s="56">
        <v>0</v>
      </c>
      <c r="E60" s="1"/>
      <c r="F60" s="1"/>
      <c r="G60" s="1"/>
    </row>
    <row r="61" spans="1:7" ht="60" x14ac:dyDescent="0.25">
      <c r="A61" s="14" t="s">
        <v>72</v>
      </c>
      <c r="B61" s="55" t="s">
        <v>182</v>
      </c>
      <c r="C61" s="53" t="s">
        <v>183</v>
      </c>
      <c r="D61" s="57" t="s">
        <v>239</v>
      </c>
      <c r="E61" s="1"/>
      <c r="F61" s="1"/>
      <c r="G61" s="1"/>
    </row>
    <row r="62" spans="1:7" ht="60" x14ac:dyDescent="0.25">
      <c r="A62" s="14" t="s">
        <v>72</v>
      </c>
      <c r="B62" s="55" t="s">
        <v>184</v>
      </c>
      <c r="C62" s="53" t="s">
        <v>185</v>
      </c>
      <c r="D62" s="57" t="s">
        <v>238</v>
      </c>
      <c r="E62" s="1"/>
      <c r="F62" s="1"/>
      <c r="G62" s="1" t="s">
        <v>188</v>
      </c>
    </row>
    <row r="63" spans="1:7" ht="30" x14ac:dyDescent="0.25">
      <c r="A63" s="14" t="s">
        <v>72</v>
      </c>
      <c r="B63" s="54" t="s">
        <v>186</v>
      </c>
      <c r="C63" s="53" t="s">
        <v>187</v>
      </c>
      <c r="D63" s="57" t="s">
        <v>257</v>
      </c>
      <c r="E63" s="1"/>
      <c r="F63" s="2" t="s">
        <v>240</v>
      </c>
      <c r="G63" s="1"/>
    </row>
    <row r="64" spans="1:7" x14ac:dyDescent="0.25">
      <c r="E64" s="1"/>
      <c r="F64" s="1"/>
      <c r="G64" s="1"/>
    </row>
  </sheetData>
  <mergeCells count="13">
    <mergeCell ref="A3:G3"/>
    <mergeCell ref="A15:G15"/>
    <mergeCell ref="A18:G18"/>
    <mergeCell ref="A30:G30"/>
    <mergeCell ref="A1:G1"/>
    <mergeCell ref="A48:A54"/>
    <mergeCell ref="A40:A41"/>
    <mergeCell ref="A34:A35"/>
    <mergeCell ref="A31:A32"/>
    <mergeCell ref="A23:A28"/>
    <mergeCell ref="A43:A44"/>
    <mergeCell ref="A38:G38"/>
    <mergeCell ref="A46:G46"/>
  </mergeCells>
  <hyperlinks>
    <hyperlink ref="E4" r:id="rId1" xr:uid="{BF806094-CBA0-40F5-83AB-02169D8ED317}"/>
    <hyperlink ref="D6" r:id="rId2" display="http://rethinkrunoff.org/  " xr:uid="{3A624FED-6201-4E76-A24F-760C00150C7A}"/>
    <hyperlink ref="D16" r:id="rId3" display="http://rethinkrunoff.org/the-stream-team/                               Particpate and pay for in Adopt-a-drain initiative" xr:uid="{0FC72C5C-3222-456D-B089-10BB427070C8}"/>
  </hyperlinks>
  <pageMargins left="0.7" right="0.7" top="0.75" bottom="0.75" header="0.3" footer="0.3"/>
  <pageSetup scale="37"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E890-94DA-44C6-9369-37D84DC690D5}">
  <dimension ref="A1:B15"/>
  <sheetViews>
    <sheetView workbookViewId="0">
      <selection activeCell="B6" sqref="B6"/>
    </sheetView>
  </sheetViews>
  <sheetFormatPr defaultRowHeight="15" x14ac:dyDescent="0.25"/>
  <cols>
    <col min="1" max="1" width="41.85546875" customWidth="1"/>
    <col min="2" max="2" width="47.5703125" customWidth="1"/>
  </cols>
  <sheetData>
    <row r="1" spans="1:2" ht="18.75" x14ac:dyDescent="0.25">
      <c r="A1" s="78" t="s">
        <v>99</v>
      </c>
      <c r="B1" s="78"/>
    </row>
    <row r="2" spans="1:2" x14ac:dyDescent="0.25">
      <c r="A2" s="15" t="s">
        <v>90</v>
      </c>
      <c r="B2" s="45" t="s">
        <v>241</v>
      </c>
    </row>
    <row r="3" spans="1:2" ht="30" x14ac:dyDescent="0.25">
      <c r="A3" s="15" t="s">
        <v>91</v>
      </c>
      <c r="B3" s="2" t="s">
        <v>242</v>
      </c>
    </row>
    <row r="4" spans="1:2" ht="30" x14ac:dyDescent="0.25">
      <c r="A4" s="15" t="s">
        <v>95</v>
      </c>
      <c r="B4" s="45" t="s">
        <v>197</v>
      </c>
    </row>
    <row r="5" spans="1:2" ht="30" x14ac:dyDescent="0.25">
      <c r="A5" s="15" t="s">
        <v>125</v>
      </c>
      <c r="B5" s="58">
        <v>167434</v>
      </c>
    </row>
    <row r="6" spans="1:2" ht="48" customHeight="1" x14ac:dyDescent="0.25">
      <c r="A6" s="15" t="s">
        <v>96</v>
      </c>
      <c r="B6" s="7"/>
    </row>
    <row r="8" spans="1:2" ht="18.75" x14ac:dyDescent="0.3">
      <c r="A8" s="79" t="s">
        <v>100</v>
      </c>
      <c r="B8" s="79"/>
    </row>
    <row r="9" spans="1:2" x14ac:dyDescent="0.25">
      <c r="A9" s="18" t="s">
        <v>101</v>
      </c>
      <c r="B9" s="1"/>
    </row>
    <row r="10" spans="1:2" x14ac:dyDescent="0.25">
      <c r="A10" s="18" t="s">
        <v>102</v>
      </c>
      <c r="B10" s="6" t="s">
        <v>105</v>
      </c>
    </row>
    <row r="11" spans="1:2" x14ac:dyDescent="0.25">
      <c r="A11" s="18" t="s">
        <v>103</v>
      </c>
      <c r="B11" s="1"/>
    </row>
    <row r="12" spans="1:2" x14ac:dyDescent="0.25">
      <c r="A12" s="18" t="s">
        <v>104</v>
      </c>
      <c r="B12" s="1"/>
    </row>
    <row r="13" spans="1:2" ht="30" customHeight="1" x14ac:dyDescent="0.25">
      <c r="A13" s="18" t="s">
        <v>96</v>
      </c>
      <c r="B13" s="1"/>
    </row>
    <row r="15" spans="1:2" x14ac:dyDescent="0.25">
      <c r="A15" t="s">
        <v>126</v>
      </c>
    </row>
  </sheetData>
  <mergeCells count="2">
    <mergeCell ref="A1:B1"/>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topLeftCell="A2" zoomScaleNormal="100" workbookViewId="0">
      <selection activeCell="B17" sqref="B17"/>
    </sheetView>
  </sheetViews>
  <sheetFormatPr defaultRowHeight="15" x14ac:dyDescent="0.25"/>
  <cols>
    <col min="1" max="1" width="32.42578125" style="10" customWidth="1"/>
    <col min="2" max="4" width="26.7109375" customWidth="1"/>
    <col min="5" max="5" width="9.140625" customWidth="1"/>
    <col min="6" max="6" width="42.7109375" bestFit="1" customWidth="1"/>
    <col min="7" max="7" width="21" customWidth="1"/>
    <col min="8" max="8" width="7.85546875" customWidth="1"/>
    <col min="9" max="9" width="23.42578125" customWidth="1"/>
    <col min="10" max="10" width="13.7109375" customWidth="1"/>
    <col min="11" max="11" width="9" customWidth="1"/>
    <col min="12" max="12" width="7.85546875" customWidth="1"/>
    <col min="13" max="13" width="11" bestFit="1" customWidth="1"/>
  </cols>
  <sheetData>
    <row r="1" spans="1:13" ht="18.75" x14ac:dyDescent="0.3">
      <c r="A1" s="22" t="s">
        <v>10</v>
      </c>
      <c r="B1" s="22"/>
      <c r="C1" s="22"/>
      <c r="D1" s="22"/>
      <c r="E1" s="22"/>
      <c r="F1" s="22"/>
      <c r="G1" s="22"/>
      <c r="H1" s="22"/>
      <c r="I1" s="22"/>
      <c r="J1" s="22"/>
      <c r="K1" s="22"/>
      <c r="L1" s="22"/>
      <c r="M1" s="22"/>
    </row>
    <row r="2" spans="1:13" ht="15.75" x14ac:dyDescent="0.25">
      <c r="A2" s="19" t="s">
        <v>80</v>
      </c>
    </row>
    <row r="4" spans="1:13" ht="15.75" x14ac:dyDescent="0.25">
      <c r="A4" s="23" t="s">
        <v>81</v>
      </c>
      <c r="B4" s="24"/>
      <c r="C4" s="24"/>
      <c r="D4" s="25"/>
      <c r="E4" s="5"/>
      <c r="F4" s="80" t="s">
        <v>107</v>
      </c>
      <c r="G4" s="81"/>
      <c r="I4" s="82" t="s">
        <v>20</v>
      </c>
      <c r="J4" s="82"/>
      <c r="K4" s="82"/>
      <c r="L4" s="82"/>
      <c r="M4" s="82"/>
    </row>
    <row r="5" spans="1:13" ht="30" x14ac:dyDescent="0.25">
      <c r="A5" s="26" t="s">
        <v>108</v>
      </c>
      <c r="B5" s="9" t="s">
        <v>198</v>
      </c>
      <c r="C5" s="9" t="s">
        <v>199</v>
      </c>
      <c r="D5" s="9"/>
      <c r="E5" s="5"/>
      <c r="F5" s="18" t="s">
        <v>122</v>
      </c>
      <c r="G5" s="1"/>
      <c r="I5" s="18"/>
      <c r="J5" s="27" t="s">
        <v>109</v>
      </c>
      <c r="K5" s="27" t="s">
        <v>110</v>
      </c>
      <c r="L5" s="27" t="s">
        <v>19</v>
      </c>
      <c r="M5" s="28" t="s">
        <v>111</v>
      </c>
    </row>
    <row r="6" spans="1:13" x14ac:dyDescent="0.25">
      <c r="A6" s="29" t="s">
        <v>112</v>
      </c>
      <c r="B6" s="30">
        <v>67.36</v>
      </c>
      <c r="C6" s="30">
        <v>135.87</v>
      </c>
      <c r="D6" s="30"/>
      <c r="E6" s="5"/>
      <c r="F6" s="18" t="s">
        <v>123</v>
      </c>
      <c r="G6" s="1"/>
      <c r="I6" s="27" t="s">
        <v>17</v>
      </c>
      <c r="J6" s="31">
        <v>0.01</v>
      </c>
      <c r="K6" s="31">
        <v>0.03</v>
      </c>
      <c r="L6" s="31">
        <v>0.05</v>
      </c>
      <c r="M6" s="31">
        <v>0.17</v>
      </c>
    </row>
    <row r="7" spans="1:13" ht="30" x14ac:dyDescent="0.25">
      <c r="A7" s="16" t="s">
        <v>113</v>
      </c>
      <c r="B7" s="30">
        <v>45.6</v>
      </c>
      <c r="C7" s="30">
        <v>108.97</v>
      </c>
      <c r="D7" s="30"/>
      <c r="E7" s="5"/>
      <c r="F7" s="18" t="s">
        <v>12</v>
      </c>
      <c r="G7" s="1"/>
      <c r="I7" s="28" t="s">
        <v>18</v>
      </c>
      <c r="J7" s="32">
        <v>0.02</v>
      </c>
      <c r="K7" s="32">
        <v>0.04</v>
      </c>
      <c r="L7" s="32">
        <v>0.08</v>
      </c>
      <c r="M7" s="31">
        <v>0.17</v>
      </c>
    </row>
    <row r="8" spans="1:13" ht="45" x14ac:dyDescent="0.25">
      <c r="A8" s="33" t="s">
        <v>9</v>
      </c>
      <c r="B8" s="30" t="s">
        <v>110</v>
      </c>
      <c r="C8" s="30" t="s">
        <v>110</v>
      </c>
      <c r="D8" s="30" t="s">
        <v>110</v>
      </c>
      <c r="E8" s="5"/>
      <c r="F8" s="18" t="s">
        <v>11</v>
      </c>
      <c r="G8" s="1"/>
      <c r="I8" s="27" t="s">
        <v>114</v>
      </c>
      <c r="J8" s="32">
        <v>0.02</v>
      </c>
      <c r="K8" s="32">
        <v>0.08</v>
      </c>
      <c r="L8" s="32">
        <v>0.1</v>
      </c>
      <c r="M8" s="31">
        <v>0.17</v>
      </c>
    </row>
    <row r="9" spans="1:13" x14ac:dyDescent="0.25">
      <c r="A9" s="33" t="s">
        <v>16</v>
      </c>
      <c r="B9" s="9" t="s">
        <v>18</v>
      </c>
      <c r="C9" s="9" t="s">
        <v>18</v>
      </c>
      <c r="D9" s="30"/>
      <c r="E9" s="5"/>
      <c r="F9" s="18" t="s">
        <v>13</v>
      </c>
      <c r="G9" s="1"/>
    </row>
    <row r="10" spans="1:13" x14ac:dyDescent="0.25">
      <c r="A10" s="29" t="s">
        <v>115</v>
      </c>
      <c r="B10" s="30">
        <v>2008</v>
      </c>
      <c r="C10" s="30">
        <v>2008</v>
      </c>
      <c r="D10" s="30"/>
      <c r="E10" s="5"/>
      <c r="F10" s="18" t="s">
        <v>15</v>
      </c>
      <c r="G10" s="1"/>
    </row>
    <row r="11" spans="1:13" ht="30" x14ac:dyDescent="0.25">
      <c r="A11" s="16" t="s">
        <v>116</v>
      </c>
      <c r="B11" s="30">
        <v>8</v>
      </c>
      <c r="C11" s="30">
        <v>8</v>
      </c>
      <c r="D11" s="30"/>
      <c r="F11" s="18" t="s">
        <v>14</v>
      </c>
      <c r="G11" s="20"/>
    </row>
    <row r="12" spans="1:13" ht="14.45" customHeight="1" x14ac:dyDescent="0.25">
      <c r="A12" s="29" t="s">
        <v>117</v>
      </c>
      <c r="B12" s="34">
        <f>IFERROR(VLOOKUP(B9,$I$5:$M$8,MATCH(B8,$I$5:$M$5,0),FALSE)*IF(ISBLANK(B10)=TRUE,1,(1-IF(B10&gt;=2010,0,(2010-B10)*0.1)))*IF(ISBLANK(B11),1,B11/12),"")</f>
        <v>2.1333333333333333E-2</v>
      </c>
      <c r="C12" s="34">
        <f>IFERROR(VLOOKUP(C9,$I$5:$M$8,MATCH(C8,$I$5:$M$5,0),FALSE)*IF(ISBLANK(C10)=TRUE,1,(1-IF(C10&gt;=2010,0,(2010-C10)*0.1)))*IF(ISBLANK(C11),1,C11/12),"")</f>
        <v>2.1333333333333333E-2</v>
      </c>
      <c r="D12" s="34" t="str">
        <f t="shared" ref="D12" si="0">IFERROR(VLOOKUP(D9,$I$5:$M$8,MATCH(D8,$I$5:$M$5,0),FALSE)*IF(ISBLANK(D10)=TRUE,1,(1-IF(D10&gt;=2010,0,(2010-D10)*0.1)))*IF(ISBLANK(D11),1,D11/12),"")</f>
        <v/>
      </c>
      <c r="F12" s="11"/>
    </row>
    <row r="13" spans="1:13" ht="30" x14ac:dyDescent="0.25">
      <c r="A13" s="16" t="s">
        <v>118</v>
      </c>
      <c r="B13" s="35">
        <f>IFERROR(B7*B12,"")</f>
        <v>0.9728</v>
      </c>
      <c r="C13" s="35">
        <f>IFERROR(C7*C12,"")</f>
        <v>2.3246933333333333</v>
      </c>
      <c r="D13" s="35" t="str">
        <f t="shared" ref="D13" si="1">IFERROR(D7*D12,"")</f>
        <v/>
      </c>
      <c r="F13" s="83" t="s">
        <v>124</v>
      </c>
      <c r="G13" s="83"/>
    </row>
    <row r="14" spans="1:13" x14ac:dyDescent="0.25">
      <c r="A14" s="36" t="s">
        <v>119</v>
      </c>
      <c r="B14" s="37"/>
      <c r="C14" s="37"/>
      <c r="D14" s="37"/>
      <c r="F14" s="83"/>
      <c r="G14" s="83"/>
    </row>
    <row r="15" spans="1:13" ht="30" x14ac:dyDescent="0.25">
      <c r="A15" s="16" t="s">
        <v>120</v>
      </c>
      <c r="B15" s="1"/>
      <c r="C15" s="1"/>
      <c r="D15" s="1"/>
      <c r="F15" s="83"/>
      <c r="G15" s="83"/>
    </row>
    <row r="16" spans="1:13" x14ac:dyDescent="0.25">
      <c r="A16" s="29" t="s">
        <v>117</v>
      </c>
      <c r="B16" s="38">
        <v>0.02</v>
      </c>
      <c r="C16" s="38">
        <v>0.02</v>
      </c>
      <c r="D16" s="38">
        <v>0.02</v>
      </c>
    </row>
    <row r="17" spans="1:4" ht="30" x14ac:dyDescent="0.25">
      <c r="A17" s="16" t="s">
        <v>121</v>
      </c>
      <c r="B17" s="1"/>
      <c r="C17" s="1"/>
      <c r="D17" s="1"/>
    </row>
    <row r="20" spans="1:4" x14ac:dyDescent="0.25">
      <c r="A20" s="59" t="s">
        <v>243</v>
      </c>
    </row>
    <row r="21" spans="1:4" x14ac:dyDescent="0.25">
      <c r="A21" s="60" t="s">
        <v>200</v>
      </c>
      <c r="B21" s="61">
        <v>69</v>
      </c>
    </row>
    <row r="22" spans="1:4" x14ac:dyDescent="0.25">
      <c r="A22" s="60" t="s">
        <v>201</v>
      </c>
      <c r="B22" s="61">
        <v>76</v>
      </c>
    </row>
    <row r="23" spans="1:4" x14ac:dyDescent="0.25">
      <c r="A23" s="60" t="s">
        <v>202</v>
      </c>
      <c r="B23" s="61">
        <v>3</v>
      </c>
    </row>
    <row r="25" spans="1:4" x14ac:dyDescent="0.25">
      <c r="A25" s="60" t="s">
        <v>59</v>
      </c>
      <c r="B25" s="61"/>
    </row>
    <row r="26" spans="1:4" x14ac:dyDescent="0.25">
      <c r="A26" s="60" t="s">
        <v>203</v>
      </c>
      <c r="B26" s="61">
        <v>102</v>
      </c>
    </row>
    <row r="27" spans="1:4" x14ac:dyDescent="0.25">
      <c r="A27" s="60" t="s">
        <v>204</v>
      </c>
      <c r="B27" s="61">
        <v>732.5</v>
      </c>
    </row>
  </sheetData>
  <mergeCells count="3">
    <mergeCell ref="F4:G4"/>
    <mergeCell ref="I4:M4"/>
    <mergeCell ref="F13:G15"/>
  </mergeCells>
  <dataValidations count="3">
    <dataValidation type="list" allowBlank="1" showInputMessage="1" showErrorMessage="1" sqref="B9:C9" xr:uid="{AAA0027D-7AF0-46F1-A456-03706C0DD374}">
      <formula1>$I$6:$I$8</formula1>
    </dataValidation>
    <dataValidation type="list" allowBlank="1" showInputMessage="1" showErrorMessage="1" sqref="B8:D8" xr:uid="{5369411A-B36C-46E6-99E4-D7AC170D6421}">
      <formula1>$J$5:$M$5</formula1>
    </dataValidation>
    <dataValidation type="list" allowBlank="1" showInputMessage="1" showErrorMessage="1" sqref="D9" xr:uid="{66662561-F43E-44E4-8080-E378BEB9512B}">
      <formula1>$J$5:$J$7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4698-87A4-4CEF-8764-8874611297EB}">
  <dimension ref="A1:S13"/>
  <sheetViews>
    <sheetView zoomScaleNormal="100" workbookViewId="0">
      <selection activeCell="A12" sqref="A12"/>
    </sheetView>
  </sheetViews>
  <sheetFormatPr defaultRowHeight="15" x14ac:dyDescent="0.25"/>
  <cols>
    <col min="1" max="1" width="38.42578125" style="7" customWidth="1"/>
    <col min="2" max="2" width="54.28515625" customWidth="1"/>
    <col min="3" max="3" width="50.140625" customWidth="1"/>
  </cols>
  <sheetData>
    <row r="1" spans="1:19" ht="18.75" x14ac:dyDescent="0.3">
      <c r="A1" s="84" t="s">
        <v>82</v>
      </c>
      <c r="B1" s="84"/>
      <c r="C1" s="84"/>
      <c r="D1" s="84"/>
      <c r="E1" s="84"/>
      <c r="F1" s="84"/>
      <c r="G1" s="84"/>
      <c r="H1" s="84"/>
      <c r="I1" s="84"/>
      <c r="J1" s="84"/>
      <c r="K1" s="84"/>
      <c r="L1" s="84"/>
      <c r="M1" s="84"/>
      <c r="N1" s="84"/>
      <c r="O1" s="84"/>
      <c r="P1" s="84"/>
      <c r="Q1" s="84"/>
      <c r="R1" s="84"/>
      <c r="S1" s="84"/>
    </row>
    <row r="2" spans="1:19" x14ac:dyDescent="0.25">
      <c r="A2" s="2"/>
      <c r="B2" s="1" t="s">
        <v>205</v>
      </c>
      <c r="C2" s="1" t="s">
        <v>206</v>
      </c>
    </row>
    <row r="3" spans="1:19" ht="60" x14ac:dyDescent="0.25">
      <c r="A3" s="15" t="s">
        <v>83</v>
      </c>
      <c r="B3" s="63" t="s">
        <v>244</v>
      </c>
      <c r="C3" s="2" t="s">
        <v>213</v>
      </c>
      <c r="D3" s="21"/>
    </row>
    <row r="4" spans="1:19" ht="30" x14ac:dyDescent="0.25">
      <c r="A4" s="15" t="s">
        <v>130</v>
      </c>
      <c r="B4" s="63" t="s">
        <v>207</v>
      </c>
      <c r="C4" s="62">
        <v>1</v>
      </c>
      <c r="D4" s="21"/>
    </row>
    <row r="5" spans="1:19" ht="30" x14ac:dyDescent="0.25">
      <c r="A5" s="15" t="s">
        <v>214</v>
      </c>
      <c r="B5" s="64">
        <v>0</v>
      </c>
      <c r="C5" s="1">
        <v>0</v>
      </c>
    </row>
    <row r="6" spans="1:19" ht="30" x14ac:dyDescent="0.25">
      <c r="A6" s="15" t="s">
        <v>74</v>
      </c>
      <c r="B6" s="63" t="s">
        <v>208</v>
      </c>
      <c r="C6" s="1" t="s">
        <v>208</v>
      </c>
    </row>
    <row r="8" spans="1:19" ht="18.75" x14ac:dyDescent="0.3">
      <c r="A8" s="84" t="s">
        <v>75</v>
      </c>
      <c r="B8" s="84"/>
    </row>
    <row r="9" spans="1:19" ht="45" x14ac:dyDescent="0.25">
      <c r="A9" s="15" t="s">
        <v>127</v>
      </c>
      <c r="B9" s="2" t="s">
        <v>209</v>
      </c>
      <c r="C9" s="21"/>
    </row>
    <row r="11" spans="1:19" ht="18.75" x14ac:dyDescent="0.3">
      <c r="A11" s="85" t="s">
        <v>97</v>
      </c>
      <c r="B11" s="86"/>
    </row>
    <row r="12" spans="1:19" ht="45" x14ac:dyDescent="0.25">
      <c r="A12" s="15" t="s">
        <v>98</v>
      </c>
      <c r="B12" s="65" t="s">
        <v>225</v>
      </c>
    </row>
    <row r="13" spans="1:19" ht="33.75" customHeight="1" x14ac:dyDescent="0.25"/>
  </sheetData>
  <mergeCells count="3">
    <mergeCell ref="A1:S1"/>
    <mergeCell ref="A8:B8"/>
    <mergeCell ref="A11:B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FDC-721F-44C3-AB8E-697FF1267649}">
  <dimension ref="A1:C10"/>
  <sheetViews>
    <sheetView zoomScaleNormal="100" workbookViewId="0">
      <selection activeCell="B8" sqref="B8"/>
    </sheetView>
  </sheetViews>
  <sheetFormatPr defaultRowHeight="15" x14ac:dyDescent="0.25"/>
  <cols>
    <col min="1" max="1" width="53.28515625" customWidth="1"/>
    <col min="2" max="2" width="63.28515625" bestFit="1" customWidth="1"/>
    <col min="4" max="4" width="23.42578125" customWidth="1"/>
  </cols>
  <sheetData>
    <row r="1" spans="1:3" ht="18.75" x14ac:dyDescent="0.3">
      <c r="A1" s="79" t="s">
        <v>215</v>
      </c>
      <c r="B1" s="79"/>
    </row>
    <row r="2" spans="1:3" ht="16.5" customHeight="1" x14ac:dyDescent="0.25">
      <c r="A2" s="40" t="s">
        <v>89</v>
      </c>
      <c r="B2" s="64" t="s">
        <v>210</v>
      </c>
      <c r="C2" s="21"/>
    </row>
    <row r="3" spans="1:3" ht="45" x14ac:dyDescent="0.25">
      <c r="A3" s="40" t="s">
        <v>132</v>
      </c>
      <c r="B3" s="45" t="s">
        <v>245</v>
      </c>
      <c r="C3" s="21"/>
    </row>
    <row r="4" spans="1:3" ht="30" x14ac:dyDescent="0.25">
      <c r="A4" s="40" t="s">
        <v>128</v>
      </c>
      <c r="B4" s="45" t="s">
        <v>246</v>
      </c>
      <c r="C4" s="21"/>
    </row>
    <row r="5" spans="1:3" x14ac:dyDescent="0.25">
      <c r="A5" s="39" t="s">
        <v>84</v>
      </c>
      <c r="B5" s="64" t="s">
        <v>87</v>
      </c>
    </row>
    <row r="6" spans="1:3" x14ac:dyDescent="0.25">
      <c r="A6" s="39" t="s">
        <v>85</v>
      </c>
      <c r="B6" s="64" t="s">
        <v>88</v>
      </c>
    </row>
    <row r="7" spans="1:3" ht="60" x14ac:dyDescent="0.25">
      <c r="A7" s="39" t="s">
        <v>131</v>
      </c>
      <c r="B7" s="45" t="s">
        <v>247</v>
      </c>
    </row>
    <row r="8" spans="1:3" ht="45" x14ac:dyDescent="0.25">
      <c r="A8" s="39" t="s">
        <v>86</v>
      </c>
      <c r="B8" s="45" t="s">
        <v>248</v>
      </c>
    </row>
    <row r="9" spans="1:3" ht="30" x14ac:dyDescent="0.25">
      <c r="A9" s="39" t="s">
        <v>133</v>
      </c>
      <c r="B9" s="1" t="s">
        <v>208</v>
      </c>
    </row>
    <row r="10" spans="1:3" ht="60" x14ac:dyDescent="0.25">
      <c r="A10" s="40" t="s">
        <v>129</v>
      </c>
      <c r="B10" s="2" t="s">
        <v>211</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MCM Reporting</vt:lpstr>
      <vt:lpstr>Additional Reporting</vt:lpstr>
      <vt:lpstr>NonStructural BMPs</vt:lpstr>
      <vt:lpstr>FRP Implementation</vt:lpstr>
      <vt:lpstr>PCP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Chelsea Mandigo</cp:lastModifiedBy>
  <cp:lastPrinted>2019-11-06T13:56:43Z</cp:lastPrinted>
  <dcterms:created xsi:type="dcterms:W3CDTF">2017-05-17T15:08:11Z</dcterms:created>
  <dcterms:modified xsi:type="dcterms:W3CDTF">2024-03-27T15:46:05Z</dcterms:modified>
</cp:coreProperties>
</file>