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defaultThemeVersion="166925"/>
  <mc:AlternateContent xmlns:mc="http://schemas.openxmlformats.org/markup-compatibility/2006">
    <mc:Choice Requires="x15">
      <x15ac:absPath xmlns:x15ac="http://schemas.microsoft.com/office/spreadsheetml/2010/11/ac" url="N:\WaterResources\Stormwater General\State Permitting\MS4 Permit\2023 Annual Report\"/>
    </mc:Choice>
  </mc:AlternateContent>
  <xr:revisionPtr revIDLastSave="0" documentId="13_ncr:1_{4BFC3F27-DBC7-4BF0-A285-592AE0C3A362}" xr6:coauthVersionLast="36" xr6:coauthVersionMax="47" xr10:uidLastSave="{00000000-0000-0000-0000-000000000000}"/>
  <bookViews>
    <workbookView xWindow="0" yWindow="0" windowWidth="28800" windowHeight="10425" tabRatio="775" xr2:uid="{00000000-000D-0000-FFFF-FFFF00000000}"/>
  </bookViews>
  <sheets>
    <sheet name="MCM Reporting" sheetId="4" r:id="rId1"/>
    <sheet name="Additional Reporting" sheetId="10" r:id="rId2"/>
    <sheet name="NonStructural BMPs" sheetId="5" r:id="rId3"/>
    <sheet name="FRP Implementation" sheetId="9" r:id="rId4"/>
    <sheet name="PCP Development" sheetId="6" r:id="rId5"/>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2" i="5" l="1"/>
  <c r="D13" i="5" s="1"/>
  <c r="C12" i="5"/>
  <c r="C13" i="5" s="1"/>
  <c r="B12" i="5"/>
  <c r="B13" i="5" s="1"/>
</calcChain>
</file>

<file path=xl/sharedStrings.xml><?xml version="1.0" encoding="utf-8"?>
<sst xmlns="http://schemas.openxmlformats.org/spreadsheetml/2006/main" count="338" uniqueCount="246">
  <si>
    <t>MM#1: Public Education and Outreach on Stormwater Impacts</t>
  </si>
  <si>
    <t>MM#2: Public Involvement and Participation</t>
  </si>
  <si>
    <t>MM#3: Illicit Discharge Detection and Elimination</t>
  </si>
  <si>
    <t xml:space="preserve">Discharges Detected: </t>
  </si>
  <si>
    <t xml:space="preserve">Discharges Corrected: </t>
  </si>
  <si>
    <t>Outfalls Inspected:</t>
  </si>
  <si>
    <t>MM#4: Construction Site Stormwater Runoff Control</t>
  </si>
  <si>
    <t>MM#5: Post Construction Stormwater Management for New Development and Redevelopment</t>
  </si>
  <si>
    <t>MM#6: Pollution Prevention and Good Housekeeping for Municipal Operations</t>
  </si>
  <si>
    <t>Sweeper Frequency</t>
  </si>
  <si>
    <t>Non Structural BMP Reporting</t>
  </si>
  <si>
    <t xml:space="preserve">Lab where samples were processed </t>
  </si>
  <si>
    <t>Number of sediment samples taken</t>
  </si>
  <si>
    <t>Record the average TP result</t>
  </si>
  <si>
    <t>Please attach results from the lab</t>
  </si>
  <si>
    <t>Was a particle size analysis done?</t>
  </si>
  <si>
    <t>Sweeper Technology</t>
  </si>
  <si>
    <t>Mechanical Broom</t>
  </si>
  <si>
    <t>Vacuum Assisted</t>
  </si>
  <si>
    <t>Weekly</t>
  </si>
  <si>
    <t>Table 3. Phosphorus Reduction Factor</t>
  </si>
  <si>
    <t>Website maintained with locally relevant stormwater information</t>
  </si>
  <si>
    <t>Measurable Goal</t>
  </si>
  <si>
    <t>Develop and maintain a GIS or AutoCAD map of the storm sewers in the regulated MS4 showing all outfalls</t>
  </si>
  <si>
    <t>Develop ordinace or policy prohibiting non-stormwater discharges and implement enforcement procedures</t>
  </si>
  <si>
    <t>Develop and implement a plan to detect and address non-stormwater discharges</t>
  </si>
  <si>
    <t>Inform public on the dangers of illegal discharges</t>
  </si>
  <si>
    <t>Status of monitoring activities:</t>
  </si>
  <si>
    <t>Feet of storwmater drainage pipe inspected:</t>
  </si>
  <si>
    <t>Number of dry-weather samples taken:</t>
  </si>
  <si>
    <t>Develop and implement procedures to ensure that construction activities undertaken by the MS4 are properly permitted</t>
  </si>
  <si>
    <t>Number of permitted MS4 construction projects:</t>
  </si>
  <si>
    <t>Review existing policies to determine effectiveness, consistency with state standards, opportuntities for LID, and opportunties for changes to street and parking requirements; Amend for consistency with state standards</t>
  </si>
  <si>
    <t>Adopt an ordinance or policy that requires projects that disturb &gt;1ac to utilize a combination of structural, non-structural, and low impact BMPs and ensure long-term maintenance</t>
  </si>
  <si>
    <t xml:space="preserve">Number of projects &gt;1ac of disturbance &lt;1ac of impervious: </t>
  </si>
  <si>
    <t>Develop and implement procedures to ensure that development activities undertaken by the MS4 are properly permitted</t>
  </si>
  <si>
    <t>Develop and implement ordinance that regulates earth distrubance &lt;1ac</t>
  </si>
  <si>
    <t>5.d</t>
  </si>
  <si>
    <t>5.e</t>
  </si>
  <si>
    <t>5.f</t>
  </si>
  <si>
    <t>5.g (2)</t>
  </si>
  <si>
    <t>5.g (1)</t>
  </si>
  <si>
    <t>1.c. (1)</t>
  </si>
  <si>
    <t>1.c (2)</t>
  </si>
  <si>
    <t>1.c (3)</t>
  </si>
  <si>
    <t>2.d</t>
  </si>
  <si>
    <t>3.a (1)</t>
  </si>
  <si>
    <t>3.a (2)</t>
  </si>
  <si>
    <t>3.a (3)</t>
  </si>
  <si>
    <t>3.a (4)</t>
  </si>
  <si>
    <t>3.a (6)</t>
  </si>
  <si>
    <t>4.a (1)</t>
  </si>
  <si>
    <t>Review existing policies to determine effectiveness, consistency with state standards; Amend for consistency with state standards</t>
  </si>
  <si>
    <t>4.a (2)</t>
  </si>
  <si>
    <t>4.a (3)</t>
  </si>
  <si>
    <t>Number of projects with &lt;1ac of disturbance subject to MS4 requirements:</t>
  </si>
  <si>
    <t>Develop and implement procedures for inspecting projects subject to the MS4's ordinance</t>
  </si>
  <si>
    <t xml:space="preserve">Number of STPs (without state permits) inspected by MS4: </t>
  </si>
  <si>
    <t>6.b (2)</t>
  </si>
  <si>
    <t>Conduct stormwater training for staff</t>
  </si>
  <si>
    <t>6.b (3)</t>
  </si>
  <si>
    <t>Implement controls for reducing or eliminating the discharge of pollutants from the MS4</t>
  </si>
  <si>
    <t>Catch basin cleaning</t>
  </si>
  <si>
    <t>Street Sweeping</t>
  </si>
  <si>
    <t>Leaf/organic waste removal program</t>
  </si>
  <si>
    <t>6.b (4)</t>
  </si>
  <si>
    <t>6.c</t>
  </si>
  <si>
    <t>Prohibit use of phosphorus containing fertilizers on facility operations unless warranted by a soil test; submit copy of test</t>
  </si>
  <si>
    <t>6.d</t>
  </si>
  <si>
    <t>Participate in the Agency's Municipal Compliance Assistance Program (or other audit program) for municipal garages</t>
  </si>
  <si>
    <t>GP Part 6.2</t>
  </si>
  <si>
    <t>Maintain a program to identify opportunties and provide technical assistance on Low Impact BMPs</t>
  </si>
  <si>
    <t>Participate in a regional stormwater education strategy or develop an MS4 specific program</t>
  </si>
  <si>
    <t>Participate in a regional stormwater public involvement and participation strategy or develop an MS4 specific program</t>
  </si>
  <si>
    <t>Develop and implement procedures to identify projects that disturb &gt;1ac but do not require a state post-construction permit</t>
  </si>
  <si>
    <t>MCM Requirements</t>
  </si>
  <si>
    <t xml:space="preserve">Other </t>
  </si>
  <si>
    <t>Develop and implement procedures for proper disposal of wastes</t>
  </si>
  <si>
    <t>Assessment of ability to meet outstanding schedule items</t>
  </si>
  <si>
    <t>Stream Flow Monitoring</t>
  </si>
  <si>
    <t xml:space="preserve"> STPs constructed, upgraded, &amp; maintained</t>
  </si>
  <si>
    <t>STPs incorpoated into the MS4</t>
  </si>
  <si>
    <t>Inspections performed on fleet vehicles, buildings, garages, parks, open spaces</t>
  </si>
  <si>
    <t>Minimum Control Measure Reporting</t>
  </si>
  <si>
    <t>Complete Table 1 or 2, depending on tracking method used by MS4</t>
  </si>
  <si>
    <t>Table 1. Area tracking method</t>
  </si>
  <si>
    <t>Flow Restoration Plan Implementation</t>
  </si>
  <si>
    <t>Summary of actions taken to implement FRP components</t>
  </si>
  <si>
    <t>Extent of street sweeping and catch basin cleaning</t>
  </si>
  <si>
    <t>Extent of stormwater BMP implementation</t>
  </si>
  <si>
    <t>Assessment of the ability to meet outstanding schedule items</t>
  </si>
  <si>
    <t>See 'Non-structural tab'</t>
  </si>
  <si>
    <t>See 'BMP Tracking Table'</t>
  </si>
  <si>
    <t>Road Erosion Inventory (REI)</t>
  </si>
  <si>
    <t>Annual Review of SWMP completed</t>
  </si>
  <si>
    <t>Results of information collected and analyzed, if not included elsewhere</t>
  </si>
  <si>
    <t>Activities planned for next year</t>
  </si>
  <si>
    <t>Proposed change in BMP or measurable goal?</t>
  </si>
  <si>
    <t xml:space="preserve">Description of how requirement was met </t>
  </si>
  <si>
    <t>Notice that permittee is relying on another entity to satisy some of its permit obligations</t>
  </si>
  <si>
    <t>Other information, if applicable</t>
  </si>
  <si>
    <t>Steam Corridor Protection</t>
  </si>
  <si>
    <t>link to relevant municipal ordinance</t>
  </si>
  <si>
    <t xml:space="preserve">Ordinance or regulation adopted to protect and regulate development in sw impaired water stream corridors </t>
  </si>
  <si>
    <t>Additional MS4 Reporting Requirements</t>
  </si>
  <si>
    <t>Impaired Waters Response Plan</t>
  </si>
  <si>
    <t>Impaired Stream</t>
  </si>
  <si>
    <t>Impairment</t>
  </si>
  <si>
    <t>Status of implementation</t>
  </si>
  <si>
    <t>Planned activities for upcoming year</t>
  </si>
  <si>
    <t>List attachments if applicable</t>
  </si>
  <si>
    <t>Table 2. Measurement of material tracking method</t>
  </si>
  <si>
    <t>Sub Area Name (Lake segment, route, etc.)</t>
  </si>
  <si>
    <t>2/year (spring and fall)</t>
  </si>
  <si>
    <t>Monthly</t>
  </si>
  <si>
    <t>4X in the fall</t>
  </si>
  <si>
    <t>Area of streets swept (acres)</t>
  </si>
  <si>
    <t>P Load from Streets where sweeping occurs (kg/year)</t>
  </si>
  <si>
    <t>High Efficiency Regenerative Air-Vacuum</t>
  </si>
  <si>
    <t xml:space="preserve">Year sweeping started </t>
  </si>
  <si>
    <t>If weekly or monthly, number of months streets are swept</t>
  </si>
  <si>
    <t>Phosphorus Credit</t>
  </si>
  <si>
    <t>Phosphrous Reduction from Street Sweeping (kg/year)</t>
  </si>
  <si>
    <t>Catch Basin Cleaning</t>
  </si>
  <si>
    <t>P Load from Streets where catch basin cleaning occurs (kg/year)</t>
  </si>
  <si>
    <t>Phosphrous Reduction from Catch Basin Cleaning(kg/year)</t>
  </si>
  <si>
    <t>Combined dry weight of material collected (kg)</t>
  </si>
  <si>
    <r>
      <rPr>
        <b/>
        <i/>
        <sz val="11"/>
        <color theme="1"/>
        <rFont val="Calibri"/>
        <family val="2"/>
        <scheme val="minor"/>
      </rPr>
      <t>OR</t>
    </r>
    <r>
      <rPr>
        <sz val="11"/>
        <color theme="1"/>
        <rFont val="Calibri"/>
        <family val="2"/>
        <scheme val="minor"/>
      </rPr>
      <t xml:space="preserve"> Cubic yards of material collected</t>
    </r>
  </si>
  <si>
    <t>**There is currently no approved accounting methodology based on weight or volume of material collected.  Should a method be developed, DEC anticipates information like that in Table 2 could be required.</t>
  </si>
  <si>
    <t>If these have not been identified in the Implementation Table, to the best of your ability, list them here.</t>
  </si>
  <si>
    <t>Estimated funds spent on stormwater management for the fiscal year*</t>
  </si>
  <si>
    <t xml:space="preserve">* Optional response.  </t>
  </si>
  <si>
    <t xml:space="preserve">  </t>
  </si>
  <si>
    <t>Does your municipality conduct stream flow monitoring?</t>
  </si>
  <si>
    <t>Roads and Outlets planned for upgrade in calendar year 2023.</t>
  </si>
  <si>
    <t>Summary of BMP implentation planned for the next calendar year, if any.</t>
  </si>
  <si>
    <t>Has the additional loading from privately owned land associated with the 3-acre sites been addressed in the phosphorus control plan? If not describe the MS4s plan to address the additional target.</t>
  </si>
  <si>
    <t>What is the MS4's overall status in implementing the FRP?</t>
  </si>
  <si>
    <t>What is the MS4's overall status in implementing the PCP?</t>
  </si>
  <si>
    <t>Phophorus Control Plan Development (PCP)</t>
  </si>
  <si>
    <t>Are there any segments on the MRGP Implementation Table portal that are incomplete? If so, please describe how the data will be completed.</t>
  </si>
  <si>
    <t>List of '3 acre sites' that have been taken over by the MS4 in the past calendar year.</t>
  </si>
  <si>
    <t>Maintain basic stormwater information with links; Annual number of visits to the website</t>
  </si>
  <si>
    <t>https://www.burlingtonvt.gov/DPW/Stormwater-Management</t>
  </si>
  <si>
    <t>NA</t>
  </si>
  <si>
    <t>No</t>
  </si>
  <si>
    <t>Links provided on website to non-profits and government resource sites</t>
  </si>
  <si>
    <t>Participation; financial support; survey of residents every 5 years;  annual number of visits to website www.rethinkrunoff.org</t>
  </si>
  <si>
    <t>Paid annual dues for http://rethinkrunoff.org/ .  See Attachment for MCM#1 for additional details.</t>
  </si>
  <si>
    <t>Attachment for MCM #1</t>
  </si>
  <si>
    <t>Continuing support of http://rethinkrunoff.org/</t>
  </si>
  <si>
    <t>Provide regular updates on social media accounts; track "likes," "follows," and general engagement statistics</t>
  </si>
  <si>
    <t>The Stormwater Program works hand in hand with the Public Information Manager to keep the public up-to-date on all things Stormwater.  The following outreach platforms have all been used by the Stormwater Program during this past year. Media and Public Engagement Website (https://www.burlingtonvt.gov/dpw/engagement) - Instagram (@btv_dpw) - Facebook (https://www.facebook.com/BTVDPW/) - Front Porch Forum (various officials)</t>
  </si>
  <si>
    <t>Continue Year 3 of the Residential Stormwater Incentive Program</t>
  </si>
  <si>
    <t>Participation; financial support; number of participants and/or persons contacted</t>
  </si>
  <si>
    <t>See Stream Team attachment for MCM #2</t>
  </si>
  <si>
    <t>Attachment for MCM #2</t>
  </si>
  <si>
    <t>Continuing support of the Stream Team efforts</t>
  </si>
  <si>
    <t>Annual number of new sign-ups</t>
  </si>
  <si>
    <t>Maintain updated map, available on BSP website; Inventory system using CCTV and report on % of system filmed</t>
  </si>
  <si>
    <t>The following web map (https://maps.burlingtonvt.gov/portal/home/webmap/viewer.html?webmap=813572bb8ebd490a9343c3b4bb2df58f) [access limited to those with approved accounts] is maintained continuously by DPW's Water Resources Infrastructure Asset Manager.  Each time a DPW Water resources team member inspects a piece of infrastrucure including catch basins, combined sewer pipes, and outfalls any anomalies are reported to the Asset Manager and updated immediately.</t>
  </si>
  <si>
    <t>Report any enforcement actions taken under City's Chapter 26 Ordinance</t>
  </si>
  <si>
    <t>Continue reporting any applicable illicit discharges to the State.</t>
  </si>
  <si>
    <t>IDDE Standard Operating Procedure</t>
  </si>
  <si>
    <t>Phase 1 of an advanced IDDE monitoring effort was performed in 2018.  Proposals for Phase 2 were received in January of 2020, however due to the pandemic coordination efforts ceased in March of that year. Once increased staffing and/or a contractor is hired, Phase 2 is anticipated to take place.  The result of these phased IDDE efforts performed with the help of outside consultants will be two fold including 1) advanced IDDE efforts performed in specific areas to address known unknowns and 2) develope a more robust internal IDDE monitoring SOP.</t>
  </si>
  <si>
    <t>Notify the Secretary as soon as possible following confirmation of an illicit discharge; Provide results of IDDE assessments in annual report</t>
  </si>
  <si>
    <t>An RFP For contracted Outfall Assment Contractors was released in early 2021. This effort is still underway in 2023.</t>
  </si>
  <si>
    <t>Pending increased staffing and/or contractor procurement</t>
  </si>
  <si>
    <t>See Description</t>
  </si>
  <si>
    <t>No proactive IDDE pipe inspections were performed in 2021.  All inspections were in preperation for future constrtuction projects, in response to improperly functioning infrastructure, or in response to a known discharge.</t>
  </si>
  <si>
    <t>Limited staffing has continued to limit IDDE inspections. In late-2023 the Stormwater Program received BOF/CC approval to hire a Stormwater Field Specialist, which will double the current staffing from one full time Stormwater staffer to two. This staffer will be charged with revitalising the IDDE program within Burlington.</t>
  </si>
  <si>
    <t>Onboarding of new Stormwater hire will expand City staffing resources to perform proactive IDDE investigations.
Phase 2 of Advanced IDDE Effort Possible Starte 2024/2025.</t>
  </si>
  <si>
    <t>TO-0089 and TI-1084</t>
  </si>
  <si>
    <t>See Attachment for MCM#3 containing a full report of the IDDE effort for TO-0089. Next steps include involving the State of Vermont to review the private septic systen suspected of being the culprit for this IDDE</t>
  </si>
  <si>
    <t>TI-1084 (Vac truck cleaned the catch basin)</t>
  </si>
  <si>
    <t xml:space="preserve">See Attachment for MCM#3 </t>
  </si>
  <si>
    <t>Article III of Chapter 26 Ordinance</t>
  </si>
  <si>
    <t>Article III of Chapter 26 Ordinance regulates development and re-development for proper stormwater management for both public and private projects.</t>
  </si>
  <si>
    <t>See relevant portions of Attachment for MCM #4 from the 2021 Annual Report</t>
  </si>
  <si>
    <t>91  Projects reviewed for compliance with CH26 EPSC measures. 16 Projects received Residential PCSW Permits. 8 Projects began PCSW review in 2022.</t>
  </si>
  <si>
    <t>exceeds state standards</t>
  </si>
  <si>
    <t>CH 26 regulations continue to exceed state standards</t>
  </si>
  <si>
    <t xml:space="preserve">Article III of Chapter 26 Ordinance; </t>
  </si>
  <si>
    <t>City permitting is now digital and can be found at https://burlingtonvt.viewpointcloud.com/ . The direct link to the EPSC permit is provided below.
https://burlingtonvt.viewpointcloud.com/categories/1091/record-types/6485</t>
  </si>
  <si>
    <t>Updated CH26 Forms via the initial launch of OpenGov</t>
  </si>
  <si>
    <t>List of projects</t>
  </si>
  <si>
    <t>Article III of Chapter 26 Ordinance, exceeds state standards</t>
  </si>
  <si>
    <t xml:space="preserve">Policy exceeds state standards.  Additionaly, narrow Streets policy allows for the implementation of stormwater retrofit "bumpouts" within roadways as long as the curb-to-curb width remains equal too or greater than 14'.  </t>
  </si>
  <si>
    <t>See relevant portions of Attachment for MCM #5 from the 2021 Annual Report</t>
  </si>
  <si>
    <t>Number of applications reviewed</t>
  </si>
  <si>
    <t>All projects disturbing &gt;1ac required a State SW Permit.</t>
  </si>
  <si>
    <t xml:space="preserve">Article III of Chapter 26 Ordinance </t>
  </si>
  <si>
    <t>number of post-construction inspections completed</t>
  </si>
  <si>
    <t>0 UCO Post-Construction Inspections Performed</t>
  </si>
  <si>
    <t>Process improvements anticipated</t>
  </si>
  <si>
    <t xml:space="preserve">0 UCO Post-Construction Inspections Performed (Private Property). Internal (public) STP inspections are currently not recorded. However all our sub-surface storage systems are inspected annually, as are our surface bioretention bumpouts.  </t>
  </si>
  <si>
    <t>Update the Chapter 26 Credit Manual</t>
  </si>
  <si>
    <t>Number of people applying for incentives annually</t>
  </si>
  <si>
    <t>Updated Residential Incentive Program launched and first year completed.</t>
  </si>
  <si>
    <t>Same as 2023</t>
  </si>
  <si>
    <t xml:space="preserve">No credit applications requested in calendar year 2023. </t>
  </si>
  <si>
    <t>In calendar year 2023 the City continued the second year rof theResidential Incentive Program (Blue BTV) which provided incentives to private property owners to implemnt residential stormwater controls.</t>
  </si>
  <si>
    <t>See relevant portions of Attachment for MCM #6 from the 2021 Annual Report</t>
  </si>
  <si>
    <t>No STP's formally incorporated into the MS4, however all STP's listed above are owned and managed by the City of Burlington and exist either in the City's ROW and/or on municipal properties.</t>
  </si>
  <si>
    <t>Functioning Equipment</t>
  </si>
  <si>
    <t>The City of Burlington has a dedicated Fleet Maintenance team which inspects and maintains all stormwater machinery.</t>
  </si>
  <si>
    <t># Cleaned</t>
  </si>
  <si>
    <t># Miles Swept</t>
  </si>
  <si>
    <t>Yardage Collected</t>
  </si>
  <si>
    <t>See Procedure for Handling Material Collected During Street Sweeping, Catch Basin and Stormwater Pipe Cleaning in Attachment for MCM#6</t>
  </si>
  <si>
    <t>See Pesticide/Herbicide ordinance in Attachment for MCM#6</t>
  </si>
  <si>
    <t>Document audit once per permit cycle</t>
  </si>
  <si>
    <t>Last known inspection was in 2008.  The City is willing to schedule another inspection with the State at their convenience.</t>
  </si>
  <si>
    <t>None performed in 2023, EPSC training planned for 2024</t>
  </si>
  <si>
    <t>CCRPC is responsible for MCM#1 and MCM#2</t>
  </si>
  <si>
    <t>Yes</t>
  </si>
  <si>
    <t>See Engelsby, Potash, and Centennial Brook FRP's on the City of Burlington Website</t>
  </si>
  <si>
    <t>Stormwater</t>
  </si>
  <si>
    <t>In Progress</t>
  </si>
  <si>
    <t>UVM Main Pond PPP Discussions commenced in 2023, the Champlain Parkway will be implementing stormwater practices to achieve compliance within Englesby Brook</t>
  </si>
  <si>
    <t>Endyne</t>
  </si>
  <si>
    <t>Englesby Brook</t>
  </si>
  <si>
    <t>Potash Brook</t>
  </si>
  <si>
    <t>Centennial Brook</t>
  </si>
  <si>
    <t>08 Pond update to CMAC system, various Champlain Parkway related SW improvements addressing the impairment to Englesby.</t>
  </si>
  <si>
    <t>In progress</t>
  </si>
  <si>
    <t>Continued Champlain Parkway project implementation, M19 (Pine St. Counseling Center) is submitting permits in 2023 which will include meeting the requriements laid out for M19 in the Englesby FRP</t>
  </si>
  <si>
    <t>Yes, since the State stopped requiring monitoring and providing financial assistance the City now monitors solely Englesby brook for flow.</t>
  </si>
  <si>
    <t>A Public Private Partnership between the City of Burlington, Pomerleau Real Estate, and CHT is on going having received design funds via a Watershed United Vermont and was was awarded federal dollars for implementation (2022 ARPA - 3 Acre - Public-Private Partnership Project Construction – Burlington Champlain Housing Trust- Pomerleau, Grant # 06140-ARPA-CWB-03). This project is ongoing with final design anticipated in 2024 with implementation taking place prior to 2025.</t>
  </si>
  <si>
    <t>PPP above. MOU executed in 2024 with project anticipated to be awarded in 2024.</t>
  </si>
  <si>
    <t>Kick-off meeting for UVM Main Pond updates started in 2023. Follow-up pendingin Spring of 2024.</t>
  </si>
  <si>
    <t>1,191 Catch Basins Cleaned</t>
  </si>
  <si>
    <t>In 2023 the City constructed 1 bioretention system. The City’s 40 bioretention systems surficial components are now maintained by the Department of Parks, Recreation, and Waterfront with the subsurface components maintained by the Stormwater Program.  Two porous asphalt parking lots and porous pavers along St. Paul and within City Hall Park were cleaned using specialized porous cleaning equipment.</t>
  </si>
  <si>
    <t>Two Additional bioretention systems are anticipated to be constructed as part of a traffic calming effort in the Old North End.</t>
  </si>
  <si>
    <t>With the assistance of a hired contractor, Burlington has implemtned the BLUE BTV Program providing incentives to residential properties which implement recommended stormwater practices. 
Main Site: https://www.burlingtonvt.gov/water/BLUErequest
Story Map of Progress: https://storymaps.arcgis.com/stories/f17f3e4f2661430eb3158a2d6ed2528c#n-krNH4P
FY23 Report: https://www.uvm.edu/seagrant/sites/default/files/files/publication/BLUE%20BTV%20Year%201%20Report.pdf</t>
  </si>
  <si>
    <t>See provied links for more information.</t>
  </si>
  <si>
    <t>Due to ongoing staffing shortages and emergency response efforts associated with the July storms City Stormwater staff were unable to perform official outfall inspections. However, the following list of outfalls were visited and unofficially inspected during 2023. TO-0126, TO-0128, TO-0129, TO-0131, TO-0130,TO-0127,TO-0121, TO-119, TO-0112, TO-0104, TO-0102, TO-0098, TO-0099, TO-0097, TO-0089 (resulting in the discovery of an Illicit Discharge), TO-0080, TO-0081, TO-0082, TO-0058, TO-0044, TO-0003, TO-0013, TO-0016, TO-0134, TO-0137, TO-0138, TO-0140, TO-0143, TO-0149 (undiscoverable), TO-0267, TO-0144, TO-0215, TO-0217,TO-0223,  TO-0226.</t>
  </si>
  <si>
    <t>The Stormwater Program reviewed 96 EPSC permits and 15 PCSW permits.</t>
  </si>
  <si>
    <t>Yards</t>
  </si>
  <si>
    <t>2,231 yds Street Sweeping Debris Collected</t>
  </si>
  <si>
    <t>City Staff reached out to CSWD for confirmation of this value and has not heard back as of 4/1/2024</t>
  </si>
  <si>
    <t>2,231 yards of street sweeping material collected</t>
  </si>
  <si>
    <t>2 (EPA 8260C low and high for Grit Pile Testing)</t>
  </si>
  <si>
    <t>https://anrweb.vt.gov/DEC/IWIS/MRGPReportViewer.aspx?ViewParms=True&amp;Report=Portal</t>
  </si>
  <si>
    <t>Implementation Table (Portal) Link provided.</t>
  </si>
  <si>
    <t>Total expenses for calendar year 2023 not including debt service or capital leases = $1,961,208.87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</si>
</sst>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43" formatCode="_(* #,##0.00_);_(* \(#,##0.00\);_(* &quot;-&quot;??_);_(@_)"/>
  </numFmts>
  <fonts count="17" x14ac:knownFonts="1">
    <font>
      <sz val="11"/>
      <color theme="1"/>
      <name val="Calibri"/>
      <family val="2"/>
      <scheme val="minor"/>
    </font>
    <font>
      <b/>
      <sz val="11"/>
      <color theme="1"/>
      <name val="Calibri"/>
      <family val="2"/>
      <scheme val="minor"/>
    </font>
    <font>
      <b/>
      <sz val="12"/>
      <color theme="1"/>
      <name val="Calibri"/>
      <family val="2"/>
      <scheme val="minor"/>
    </font>
    <font>
      <sz val="11"/>
      <color theme="1" tint="0.499984740745262"/>
      <name val="Calibri"/>
      <family val="2"/>
      <scheme val="minor"/>
    </font>
    <font>
      <sz val="11"/>
      <name val="Calibri"/>
      <family val="2"/>
      <scheme val="minor"/>
    </font>
    <font>
      <b/>
      <sz val="14"/>
      <color theme="1"/>
      <name val="Calibri"/>
      <family val="2"/>
      <scheme val="minor"/>
    </font>
    <font>
      <sz val="14"/>
      <color theme="1"/>
      <name val="Calibri"/>
      <family val="2"/>
      <scheme val="minor"/>
    </font>
    <font>
      <sz val="11"/>
      <color rgb="FFFF0000"/>
      <name val="Calibri"/>
      <family val="2"/>
      <scheme val="minor"/>
    </font>
    <font>
      <b/>
      <sz val="14"/>
      <color theme="1"/>
      <name val="Calibri"/>
      <family val="2"/>
    </font>
    <font>
      <sz val="12"/>
      <color theme="1"/>
      <name val="Calibri"/>
      <family val="2"/>
    </font>
    <font>
      <sz val="11"/>
      <color rgb="FF000000"/>
      <name val="Calibri"/>
      <family val="2"/>
      <scheme val="minor"/>
    </font>
    <font>
      <sz val="11"/>
      <color rgb="FFC00000"/>
      <name val="Calibri"/>
      <family val="2"/>
      <scheme val="minor"/>
    </font>
    <font>
      <b/>
      <i/>
      <sz val="11"/>
      <color theme="1"/>
      <name val="Calibri"/>
      <family val="2"/>
      <scheme val="minor"/>
    </font>
    <font>
      <sz val="11"/>
      <color theme="1"/>
      <name val="Calibri"/>
      <family val="2"/>
      <scheme val="minor"/>
    </font>
    <font>
      <u/>
      <sz val="11"/>
      <color theme="10"/>
      <name val="Calibri"/>
      <family val="2"/>
      <scheme val="minor"/>
    </font>
    <font>
      <sz val="12"/>
      <name val="Calibri"/>
      <family val="2"/>
      <scheme val="minor"/>
    </font>
    <font>
      <u/>
      <sz val="11"/>
      <name val="Calibri"/>
      <family val="2"/>
      <scheme val="minor"/>
    </font>
  </fonts>
  <fills count="5">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s>
  <cellStyleXfs count="3">
    <xf numFmtId="0" fontId="0" fillId="0" borderId="0"/>
    <xf numFmtId="43" fontId="13" fillId="0" borderId="0" applyFont="0" applyFill="0" applyBorder="0" applyAlignment="0" applyProtection="0"/>
    <xf numFmtId="0" fontId="14" fillId="0" borderId="0" applyNumberFormat="0" applyFill="0" applyBorder="0" applyAlignment="0" applyProtection="0"/>
  </cellStyleXfs>
  <cellXfs count="81">
    <xf numFmtId="0" fontId="0" fillId="0" borderId="0" xfId="0"/>
    <xf numFmtId="0" fontId="0" fillId="0" borderId="1" xfId="0" applyBorder="1"/>
    <xf numFmtId="0" fontId="0" fillId="0" borderId="1" xfId="0" applyBorder="1" applyAlignment="1">
      <alignment wrapText="1"/>
    </xf>
    <xf numFmtId="0" fontId="3" fillId="0" borderId="1" xfId="0" applyFont="1" applyBorder="1" applyAlignment="1">
      <alignment wrapText="1"/>
    </xf>
    <xf numFmtId="6" fontId="3" fillId="0" borderId="1" xfId="0" applyNumberFormat="1" applyFont="1" applyBorder="1" applyAlignment="1">
      <alignment wrapText="1"/>
    </xf>
    <xf numFmtId="0" fontId="6" fillId="0" borderId="0" xfId="0" applyFont="1"/>
    <xf numFmtId="0" fontId="0" fillId="0" borderId="6" xfId="0" applyBorder="1"/>
    <xf numFmtId="0" fontId="3" fillId="0" borderId="1" xfId="0" applyFont="1" applyBorder="1"/>
    <xf numFmtId="0" fontId="0" fillId="0" borderId="0" xfId="0" applyAlignment="1">
      <alignment wrapText="1"/>
    </xf>
    <xf numFmtId="0" fontId="0" fillId="0" borderId="0" xfId="0" applyAlignment="1">
      <alignment vertical="top"/>
    </xf>
    <xf numFmtId="0" fontId="0" fillId="0" borderId="1" xfId="0" applyBorder="1" applyAlignment="1">
      <alignment horizontal="right" wrapText="1"/>
    </xf>
    <xf numFmtId="0" fontId="0" fillId="0" borderId="0" xfId="0" applyAlignment="1">
      <alignment horizontal="left"/>
    </xf>
    <xf numFmtId="0" fontId="0" fillId="0" borderId="7" xfId="0" applyBorder="1"/>
    <xf numFmtId="0" fontId="5" fillId="0" borderId="1" xfId="0" applyFont="1" applyBorder="1" applyAlignment="1">
      <alignment wrapText="1"/>
    </xf>
    <xf numFmtId="0" fontId="5" fillId="0" borderId="1" xfId="0" applyFont="1" applyBorder="1"/>
    <xf numFmtId="0" fontId="1" fillId="3" borderId="1" xfId="0" applyFont="1" applyFill="1" applyBorder="1" applyAlignment="1">
      <alignment vertical="top"/>
    </xf>
    <xf numFmtId="0" fontId="0" fillId="3" borderId="1" xfId="0" applyFill="1" applyBorder="1" applyAlignment="1">
      <alignment wrapText="1"/>
    </xf>
    <xf numFmtId="0" fontId="0" fillId="3" borderId="1" xfId="0" applyFill="1" applyBorder="1" applyAlignment="1">
      <alignment horizontal="left" wrapText="1"/>
    </xf>
    <xf numFmtId="0" fontId="0" fillId="3" borderId="1" xfId="0" applyFill="1" applyBorder="1" applyAlignment="1">
      <alignment horizontal="right" wrapText="1"/>
    </xf>
    <xf numFmtId="0" fontId="0" fillId="3" borderId="1" xfId="0" applyFill="1" applyBorder="1"/>
    <xf numFmtId="0" fontId="9" fillId="0" borderId="0" xfId="0" applyFont="1" applyAlignment="1">
      <alignment horizontal="left"/>
    </xf>
    <xf numFmtId="0" fontId="0" fillId="4" borderId="1" xfId="0" applyFill="1" applyBorder="1"/>
    <xf numFmtId="0" fontId="7" fillId="0" borderId="0" xfId="0" applyFont="1"/>
    <xf numFmtId="0" fontId="8" fillId="2" borderId="0" xfId="0" applyFont="1" applyFill="1"/>
    <xf numFmtId="0" fontId="2" fillId="2" borderId="2" xfId="0" applyFont="1" applyFill="1" applyBorder="1"/>
    <xf numFmtId="0" fontId="2" fillId="2" borderId="3" xfId="0" applyFont="1" applyFill="1" applyBorder="1"/>
    <xf numFmtId="0" fontId="2" fillId="2" borderId="4" xfId="0" applyFont="1" applyFill="1" applyBorder="1"/>
    <xf numFmtId="0" fontId="1" fillId="3" borderId="2" xfId="0" applyFont="1" applyFill="1" applyBorder="1" applyAlignment="1">
      <alignment wrapText="1"/>
    </xf>
    <xf numFmtId="0" fontId="0" fillId="3" borderId="1" xfId="0" applyFill="1" applyBorder="1" applyAlignment="1">
      <alignment vertical="center" wrapText="1"/>
    </xf>
    <xf numFmtId="0" fontId="10" fillId="3" borderId="1" xfId="0" applyFont="1" applyFill="1" applyBorder="1" applyAlignment="1">
      <alignment vertical="center" wrapText="1"/>
    </xf>
    <xf numFmtId="0" fontId="0" fillId="3" borderId="1" xfId="0" applyFill="1" applyBorder="1" applyAlignment="1">
      <alignment horizontal="left"/>
    </xf>
    <xf numFmtId="0" fontId="0" fillId="0" borderId="1" xfId="0" applyBorder="1" applyAlignment="1">
      <alignment horizontal="right"/>
    </xf>
    <xf numFmtId="9" fontId="10" fillId="0" borderId="1" xfId="0" applyNumberFormat="1" applyFont="1" applyBorder="1" applyAlignment="1">
      <alignment vertical="center" wrapText="1"/>
    </xf>
    <xf numFmtId="9" fontId="0" fillId="0" borderId="1" xfId="0" applyNumberFormat="1" applyBorder="1" applyAlignment="1">
      <alignment vertical="center" wrapText="1"/>
    </xf>
    <xf numFmtId="0" fontId="0" fillId="3" borderId="2" xfId="0" applyFill="1" applyBorder="1"/>
    <xf numFmtId="10" fontId="0" fillId="3" borderId="1" xfId="0" applyNumberFormat="1" applyFill="1" applyBorder="1" applyAlignment="1">
      <alignment horizontal="right"/>
    </xf>
    <xf numFmtId="0" fontId="0" fillId="3" borderId="1" xfId="0" applyFill="1" applyBorder="1" applyAlignment="1">
      <alignment horizontal="right"/>
    </xf>
    <xf numFmtId="0" fontId="1" fillId="2" borderId="1" xfId="0" applyFont="1" applyFill="1" applyBorder="1" applyAlignment="1">
      <alignment horizontal="left"/>
    </xf>
    <xf numFmtId="0" fontId="0" fillId="2" borderId="1" xfId="0" applyFill="1" applyBorder="1" applyAlignment="1">
      <alignment horizontal="right"/>
    </xf>
    <xf numFmtId="9" fontId="0" fillId="3" borderId="1" xfId="0" applyNumberFormat="1" applyFill="1" applyBorder="1"/>
    <xf numFmtId="0" fontId="3" fillId="0" borderId="1" xfId="0" applyFont="1" applyBorder="1" applyAlignment="1">
      <alignment vertical="top"/>
    </xf>
    <xf numFmtId="0" fontId="0" fillId="3" borderId="1" xfId="0" applyFill="1" applyBorder="1" applyAlignment="1">
      <alignment vertical="top" wrapText="1"/>
    </xf>
    <xf numFmtId="0" fontId="0" fillId="3" borderId="1" xfId="0" applyFill="1" applyBorder="1" applyAlignment="1">
      <alignment horizontal="left" vertical="top" wrapText="1"/>
    </xf>
    <xf numFmtId="0" fontId="15" fillId="0" borderId="2" xfId="0" applyFont="1" applyBorder="1" applyAlignment="1">
      <alignment horizontal="center" vertical="center" wrapText="1"/>
    </xf>
    <xf numFmtId="0" fontId="16" fillId="0" borderId="1" xfId="2" applyFont="1" applyBorder="1" applyAlignment="1">
      <alignment horizontal="center" vertical="center" wrapText="1"/>
    </xf>
    <xf numFmtId="0" fontId="4"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6" fillId="0" borderId="0" xfId="2" applyFont="1" applyAlignment="1">
      <alignment horizontal="center" vertical="center" wrapText="1"/>
    </xf>
    <xf numFmtId="6"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6" fontId="4" fillId="0" borderId="1" xfId="0" applyNumberFormat="1" applyFont="1" applyBorder="1" applyAlignment="1">
      <alignment horizontal="center" vertical="center" wrapText="1"/>
    </xf>
    <xf numFmtId="0" fontId="4" fillId="0" borderId="1" xfId="0" applyFont="1" applyFill="1" applyBorder="1"/>
    <xf numFmtId="0" fontId="4" fillId="0" borderId="0" xfId="0" applyFont="1" applyAlignment="1">
      <alignment horizontal="center" vertical="center" wrapText="1"/>
    </xf>
    <xf numFmtId="0" fontId="15" fillId="0" borderId="10" xfId="0" applyFont="1" applyBorder="1" applyAlignment="1">
      <alignment horizontal="center" vertical="center" wrapText="1"/>
    </xf>
    <xf numFmtId="0" fontId="4" fillId="0" borderId="1" xfId="0" applyFont="1" applyBorder="1"/>
    <xf numFmtId="43" fontId="4" fillId="0" borderId="1" xfId="1" applyFont="1" applyFill="1" applyBorder="1" applyAlignment="1">
      <alignment horizontal="center" vertical="center" wrapText="1"/>
    </xf>
    <xf numFmtId="0" fontId="3" fillId="0" borderId="1" xfId="0" applyFont="1" applyBorder="1" applyAlignment="1">
      <alignment horizontal="center" vertical="center" wrapText="1"/>
    </xf>
    <xf numFmtId="0" fontId="15" fillId="0" borderId="11" xfId="0" applyFont="1" applyBorder="1" applyAlignment="1">
      <alignment horizontal="center" vertical="center" wrapText="1"/>
    </xf>
    <xf numFmtId="0" fontId="4" fillId="4" borderId="1" xfId="0" applyFont="1" applyFill="1" applyBorder="1" applyAlignment="1">
      <alignment horizontal="center" vertical="center" wrapText="1"/>
    </xf>
    <xf numFmtId="0" fontId="4" fillId="0" borderId="1" xfId="0" applyFont="1" applyBorder="1" applyAlignment="1">
      <alignment wrapText="1"/>
    </xf>
    <xf numFmtId="0" fontId="0" fillId="0" borderId="1" xfId="0" applyFill="1" applyBorder="1"/>
    <xf numFmtId="0" fontId="4" fillId="0" borderId="1" xfId="0" applyFont="1" applyFill="1" applyBorder="1" applyAlignment="1">
      <alignment vertical="top" wrapText="1"/>
    </xf>
    <xf numFmtId="0" fontId="4" fillId="0" borderId="1" xfId="0" applyFont="1" applyFill="1" applyBorder="1" applyAlignment="1">
      <alignment wrapText="1"/>
    </xf>
    <xf numFmtId="0" fontId="0" fillId="4" borderId="1" xfId="0" applyFill="1" applyBorder="1" applyAlignment="1">
      <alignment wrapText="1"/>
    </xf>
    <xf numFmtId="3" fontId="4" fillId="0" borderId="1" xfId="0" applyNumberFormat="1" applyFont="1" applyFill="1" applyBorder="1" applyAlignment="1">
      <alignment horizontal="center" vertical="center" wrapText="1"/>
    </xf>
    <xf numFmtId="0" fontId="1" fillId="3" borderId="1" xfId="0" applyFont="1" applyFill="1" applyBorder="1" applyAlignment="1">
      <alignment horizontal="left" vertical="top"/>
    </xf>
    <xf numFmtId="0" fontId="5" fillId="2" borderId="2" xfId="0" applyFont="1" applyFill="1" applyBorder="1" applyAlignment="1">
      <alignment horizontal="center" vertical="top"/>
    </xf>
    <xf numFmtId="0" fontId="5" fillId="2" borderId="3" xfId="0" applyFont="1" applyFill="1" applyBorder="1" applyAlignment="1">
      <alignment horizontal="center" vertical="top"/>
    </xf>
    <xf numFmtId="0" fontId="5" fillId="2" borderId="4" xfId="0" applyFont="1" applyFill="1" applyBorder="1" applyAlignment="1">
      <alignment horizontal="center" vertical="top"/>
    </xf>
    <xf numFmtId="0" fontId="5" fillId="2" borderId="5" xfId="0" applyFont="1" applyFill="1" applyBorder="1" applyAlignment="1">
      <alignment horizontal="left" vertical="top"/>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5" fillId="2" borderId="1" xfId="0" applyFont="1" applyFill="1" applyBorder="1" applyAlignment="1">
      <alignment horizontal="left" vertical="top"/>
    </xf>
    <xf numFmtId="0" fontId="5" fillId="2" borderId="1" xfId="0" applyFont="1" applyFill="1" applyBorder="1" applyAlignment="1">
      <alignment horizontal="left"/>
    </xf>
    <xf numFmtId="0" fontId="2" fillId="2" borderId="2" xfId="0" applyFont="1" applyFill="1" applyBorder="1" applyAlignment="1">
      <alignment horizontal="left"/>
    </xf>
    <xf numFmtId="0" fontId="2" fillId="2" borderId="4" xfId="0" applyFont="1" applyFill="1" applyBorder="1" applyAlignment="1">
      <alignment horizontal="left"/>
    </xf>
    <xf numFmtId="0" fontId="2" fillId="2" borderId="1" xfId="0" applyFont="1" applyFill="1" applyBorder="1" applyAlignment="1">
      <alignment horizontal="left"/>
    </xf>
    <xf numFmtId="0" fontId="11" fillId="0" borderId="0" xfId="0" applyFont="1" applyAlignment="1">
      <alignment horizontal="left" vertical="top" wrapText="1"/>
    </xf>
    <xf numFmtId="0" fontId="5" fillId="2" borderId="1" xfId="0" applyFont="1" applyFill="1" applyBorder="1" applyAlignment="1">
      <alignment horizontal="left" wrapText="1"/>
    </xf>
    <xf numFmtId="0" fontId="5" fillId="2" borderId="2" xfId="0" applyFont="1" applyFill="1" applyBorder="1" applyAlignment="1">
      <alignment horizontal="left" wrapText="1"/>
    </xf>
    <xf numFmtId="0" fontId="5" fillId="2" borderId="4" xfId="0" applyFont="1" applyFill="1" applyBorder="1" applyAlignment="1">
      <alignment horizontal="left" wrapText="1"/>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burlingtonvt.gov/DPW/Stormwater-Reference-Links" TargetMode="External"/><Relationship Id="rId1" Type="http://schemas.openxmlformats.org/officeDocument/2006/relationships/hyperlink" Target="https://www.burlingtonvt.gov/DPW/Stormwater-Managemen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anrweb.vt.gov/DEC/IWIS/MRGPReportViewer.aspx?ViewParms=True&amp;Report=Port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52"/>
  <sheetViews>
    <sheetView showGridLines="0" tabSelected="1" zoomScale="80" zoomScaleNormal="80" workbookViewId="0">
      <pane ySplit="2" topLeftCell="A3" activePane="bottomLeft" state="frozen"/>
      <selection pane="bottomLeft" activeCell="D7" sqref="D7"/>
    </sheetView>
  </sheetViews>
  <sheetFormatPr defaultRowHeight="15" x14ac:dyDescent="0.25"/>
  <cols>
    <col min="1" max="1" width="9.7109375" style="9" customWidth="1"/>
    <col min="2" max="2" width="45.5703125" style="8" customWidth="1"/>
    <col min="3" max="3" width="29" customWidth="1"/>
    <col min="4" max="4" width="111.85546875" customWidth="1"/>
    <col min="5" max="5" width="33.42578125" customWidth="1"/>
    <col min="6" max="6" width="28.140625" customWidth="1"/>
    <col min="7" max="7" width="22" customWidth="1"/>
  </cols>
  <sheetData>
    <row r="1" spans="1:7" ht="18.75" x14ac:dyDescent="0.25">
      <c r="A1" s="69" t="s">
        <v>83</v>
      </c>
      <c r="B1" s="69"/>
      <c r="C1" s="69"/>
      <c r="D1" s="69"/>
      <c r="E1" s="69"/>
      <c r="F1" s="69"/>
      <c r="G1" s="69"/>
    </row>
    <row r="2" spans="1:7" s="5" customFormat="1" ht="56.25" x14ac:dyDescent="0.3">
      <c r="A2" s="13" t="s">
        <v>70</v>
      </c>
      <c r="B2" s="13" t="s">
        <v>75</v>
      </c>
      <c r="C2" s="14" t="s">
        <v>22</v>
      </c>
      <c r="D2" s="14" t="s">
        <v>98</v>
      </c>
      <c r="E2" s="13" t="s">
        <v>110</v>
      </c>
      <c r="F2" s="13" t="s">
        <v>96</v>
      </c>
      <c r="G2" s="13" t="s">
        <v>97</v>
      </c>
    </row>
    <row r="3" spans="1:7" ht="18.75" x14ac:dyDescent="0.25">
      <c r="A3" s="66" t="s">
        <v>0</v>
      </c>
      <c r="B3" s="67"/>
      <c r="C3" s="67"/>
      <c r="D3" s="67"/>
      <c r="E3" s="67"/>
      <c r="F3" s="67"/>
      <c r="G3" s="68"/>
    </row>
    <row r="4" spans="1:7" ht="30" customHeight="1" x14ac:dyDescent="0.25">
      <c r="A4" s="15" t="s">
        <v>42</v>
      </c>
      <c r="B4" s="16" t="s">
        <v>21</v>
      </c>
      <c r="C4" s="43" t="s">
        <v>142</v>
      </c>
      <c r="D4" s="44" t="s">
        <v>143</v>
      </c>
      <c r="E4" s="45" t="s">
        <v>144</v>
      </c>
      <c r="F4" s="45" t="s">
        <v>144</v>
      </c>
      <c r="G4" s="45" t="s">
        <v>145</v>
      </c>
    </row>
    <row r="5" spans="1:7" ht="90" x14ac:dyDescent="0.25">
      <c r="A5" s="15" t="s">
        <v>43</v>
      </c>
      <c r="B5" s="16" t="s">
        <v>71</v>
      </c>
      <c r="C5" s="46" t="s">
        <v>146</v>
      </c>
      <c r="D5" s="47" t="s">
        <v>234</v>
      </c>
      <c r="E5" s="58" t="s">
        <v>235</v>
      </c>
      <c r="F5" s="45" t="s">
        <v>153</v>
      </c>
      <c r="G5" s="45" t="s">
        <v>145</v>
      </c>
    </row>
    <row r="6" spans="1:7" ht="78.75" x14ac:dyDescent="0.25">
      <c r="A6" s="15" t="s">
        <v>44</v>
      </c>
      <c r="B6" s="17" t="s">
        <v>72</v>
      </c>
      <c r="C6" s="43" t="s">
        <v>147</v>
      </c>
      <c r="D6" s="48" t="s">
        <v>148</v>
      </c>
      <c r="E6" s="49" t="s">
        <v>149</v>
      </c>
      <c r="F6" s="45" t="s">
        <v>150</v>
      </c>
      <c r="G6" s="45" t="s">
        <v>145</v>
      </c>
    </row>
    <row r="7" spans="1:7" ht="78.75" x14ac:dyDescent="0.25">
      <c r="A7" s="15"/>
      <c r="B7" s="17" t="s">
        <v>76</v>
      </c>
      <c r="C7" s="43" t="s">
        <v>151</v>
      </c>
      <c r="D7" s="50" t="s">
        <v>152</v>
      </c>
      <c r="E7" s="45" t="s">
        <v>144</v>
      </c>
      <c r="F7" s="45" t="s">
        <v>144</v>
      </c>
      <c r="G7" s="45" t="s">
        <v>145</v>
      </c>
    </row>
    <row r="8" spans="1:7" ht="18.75" x14ac:dyDescent="0.25">
      <c r="A8" s="66" t="s">
        <v>1</v>
      </c>
      <c r="B8" s="67"/>
      <c r="C8" s="67"/>
      <c r="D8" s="67"/>
      <c r="E8" s="67"/>
      <c r="F8" s="67"/>
      <c r="G8" s="68"/>
    </row>
    <row r="9" spans="1:7" ht="63" x14ac:dyDescent="0.25">
      <c r="A9" s="15" t="s">
        <v>45</v>
      </c>
      <c r="B9" s="17" t="s">
        <v>73</v>
      </c>
      <c r="C9" s="43" t="s">
        <v>154</v>
      </c>
      <c r="D9" s="49" t="s">
        <v>155</v>
      </c>
      <c r="E9" s="49" t="s">
        <v>156</v>
      </c>
      <c r="F9" s="45" t="s">
        <v>157</v>
      </c>
      <c r="G9" s="45" t="s">
        <v>145</v>
      </c>
    </row>
    <row r="10" spans="1:7" ht="31.5" x14ac:dyDescent="0.25">
      <c r="A10" s="15"/>
      <c r="B10" s="17" t="s">
        <v>76</v>
      </c>
      <c r="C10" s="43" t="s">
        <v>158</v>
      </c>
      <c r="D10" s="49" t="s">
        <v>155</v>
      </c>
      <c r="E10" s="49" t="s">
        <v>156</v>
      </c>
      <c r="F10" s="45" t="s">
        <v>157</v>
      </c>
      <c r="G10" s="45" t="s">
        <v>145</v>
      </c>
    </row>
    <row r="11" spans="1:7" ht="18.75" x14ac:dyDescent="0.25">
      <c r="A11" s="66" t="s">
        <v>2</v>
      </c>
      <c r="B11" s="67"/>
      <c r="C11" s="67"/>
      <c r="D11" s="67"/>
      <c r="E11" s="67"/>
      <c r="F11" s="67"/>
      <c r="G11" s="68"/>
    </row>
    <row r="12" spans="1:7" ht="107.25" customHeight="1" x14ac:dyDescent="0.25">
      <c r="A12" s="15" t="s">
        <v>46</v>
      </c>
      <c r="B12" s="16" t="s">
        <v>23</v>
      </c>
      <c r="C12" s="43" t="s">
        <v>159</v>
      </c>
      <c r="D12" s="45" t="s">
        <v>160</v>
      </c>
      <c r="E12" s="45" t="s">
        <v>144</v>
      </c>
      <c r="F12" s="70" t="s">
        <v>170</v>
      </c>
      <c r="G12" s="45" t="s">
        <v>145</v>
      </c>
    </row>
    <row r="13" spans="1:7" ht="113.25" customHeight="1" x14ac:dyDescent="0.25">
      <c r="A13" s="15" t="s">
        <v>47</v>
      </c>
      <c r="B13" s="16" t="s">
        <v>24</v>
      </c>
      <c r="C13" s="43" t="s">
        <v>161</v>
      </c>
      <c r="D13" s="45" t="s">
        <v>162</v>
      </c>
      <c r="E13" s="51"/>
      <c r="F13" s="71"/>
      <c r="G13" s="45" t="s">
        <v>145</v>
      </c>
    </row>
    <row r="14" spans="1:7" ht="120" x14ac:dyDescent="0.25">
      <c r="A14" s="15" t="s">
        <v>48</v>
      </c>
      <c r="B14" s="16" t="s">
        <v>25</v>
      </c>
      <c r="C14" s="43" t="s">
        <v>163</v>
      </c>
      <c r="D14" s="49" t="s">
        <v>164</v>
      </c>
      <c r="E14" s="49"/>
      <c r="F14" s="45" t="s">
        <v>171</v>
      </c>
      <c r="G14" s="45" t="s">
        <v>145</v>
      </c>
    </row>
    <row r="15" spans="1:7" ht="15.75" x14ac:dyDescent="0.25">
      <c r="A15" s="15" t="s">
        <v>49</v>
      </c>
      <c r="B15" s="16" t="s">
        <v>26</v>
      </c>
      <c r="C15" s="43" t="s">
        <v>144</v>
      </c>
      <c r="D15" s="49"/>
      <c r="E15" s="49"/>
      <c r="F15" s="45" t="s">
        <v>199</v>
      </c>
      <c r="G15" s="45" t="s">
        <v>145</v>
      </c>
    </row>
    <row r="16" spans="1:7" ht="94.5" x14ac:dyDescent="0.25">
      <c r="A16" s="65" t="s">
        <v>50</v>
      </c>
      <c r="B16" s="16" t="s">
        <v>27</v>
      </c>
      <c r="C16" s="43" t="s">
        <v>165</v>
      </c>
      <c r="D16" s="49"/>
      <c r="E16" s="49"/>
      <c r="F16" s="45" t="s">
        <v>199</v>
      </c>
      <c r="G16" s="45" t="s">
        <v>145</v>
      </c>
    </row>
    <row r="17" spans="1:7" ht="123" customHeight="1" x14ac:dyDescent="0.25">
      <c r="A17" s="65"/>
      <c r="B17" s="18" t="s">
        <v>5</v>
      </c>
      <c r="C17" s="58"/>
      <c r="D17" s="58" t="s">
        <v>236</v>
      </c>
      <c r="E17" s="49"/>
      <c r="F17" s="45" t="s">
        <v>166</v>
      </c>
      <c r="G17" s="45" t="s">
        <v>145</v>
      </c>
    </row>
    <row r="18" spans="1:7" ht="45" x14ac:dyDescent="0.25">
      <c r="A18" s="65"/>
      <c r="B18" s="18" t="s">
        <v>29</v>
      </c>
      <c r="C18" s="49"/>
      <c r="D18" s="49"/>
      <c r="E18" s="49"/>
      <c r="F18" s="45" t="s">
        <v>167</v>
      </c>
      <c r="G18" s="45" t="s">
        <v>145</v>
      </c>
    </row>
    <row r="19" spans="1:7" ht="30" x14ac:dyDescent="0.25">
      <c r="A19" s="65"/>
      <c r="B19" s="18" t="s">
        <v>28</v>
      </c>
      <c r="C19" s="49" t="s">
        <v>168</v>
      </c>
      <c r="D19" s="49" t="s">
        <v>169</v>
      </c>
      <c r="E19" s="45"/>
      <c r="F19" s="45"/>
      <c r="G19" s="45"/>
    </row>
    <row r="20" spans="1:7" ht="120" customHeight="1" x14ac:dyDescent="0.25">
      <c r="A20" s="65"/>
      <c r="B20" s="18" t="s">
        <v>3</v>
      </c>
      <c r="C20" s="49">
        <v>2</v>
      </c>
      <c r="D20" s="49" t="s">
        <v>172</v>
      </c>
      <c r="E20" s="49" t="s">
        <v>175</v>
      </c>
      <c r="F20" s="70" t="s">
        <v>171</v>
      </c>
      <c r="G20" s="45" t="s">
        <v>145</v>
      </c>
    </row>
    <row r="21" spans="1:7" ht="105" x14ac:dyDescent="0.25">
      <c r="A21" s="65"/>
      <c r="B21" s="18" t="s">
        <v>4</v>
      </c>
      <c r="C21" s="49">
        <v>2</v>
      </c>
      <c r="D21" s="49" t="s">
        <v>174</v>
      </c>
      <c r="E21" s="49" t="s">
        <v>173</v>
      </c>
      <c r="F21" s="71"/>
      <c r="G21" s="45" t="s">
        <v>145</v>
      </c>
    </row>
    <row r="22" spans="1:7" x14ac:dyDescent="0.25">
      <c r="A22" s="15"/>
      <c r="B22" s="17" t="s">
        <v>76</v>
      </c>
      <c r="C22" s="1"/>
      <c r="D22" s="4"/>
      <c r="E22" s="1"/>
      <c r="F22" s="1"/>
      <c r="G22" s="1"/>
    </row>
    <row r="23" spans="1:7" ht="18.75" x14ac:dyDescent="0.25">
      <c r="A23" s="66" t="s">
        <v>6</v>
      </c>
      <c r="B23" s="67"/>
      <c r="C23" s="67"/>
      <c r="D23" s="67"/>
      <c r="E23" s="67"/>
      <c r="F23" s="67"/>
      <c r="G23" s="68"/>
    </row>
    <row r="24" spans="1:7" ht="45" x14ac:dyDescent="0.25">
      <c r="A24" s="65" t="s">
        <v>51</v>
      </c>
      <c r="B24" s="16" t="s">
        <v>30</v>
      </c>
      <c r="C24" s="43" t="s">
        <v>176</v>
      </c>
      <c r="D24" s="49" t="s">
        <v>177</v>
      </c>
      <c r="E24" s="49" t="s">
        <v>178</v>
      </c>
      <c r="F24" s="45" t="s">
        <v>199</v>
      </c>
      <c r="G24" s="45" t="s">
        <v>145</v>
      </c>
    </row>
    <row r="25" spans="1:7" ht="30" x14ac:dyDescent="0.25">
      <c r="A25" s="65"/>
      <c r="B25" s="18" t="s">
        <v>31</v>
      </c>
      <c r="C25" s="52"/>
      <c r="D25" s="49" t="s">
        <v>179</v>
      </c>
      <c r="E25" s="45"/>
      <c r="F25" s="45" t="s">
        <v>199</v>
      </c>
      <c r="G25" s="45" t="s">
        <v>145</v>
      </c>
    </row>
    <row r="26" spans="1:7" ht="45" x14ac:dyDescent="0.25">
      <c r="A26" s="15" t="s">
        <v>53</v>
      </c>
      <c r="B26" s="17" t="s">
        <v>52</v>
      </c>
      <c r="C26" s="53" t="s">
        <v>180</v>
      </c>
      <c r="D26" s="49" t="s">
        <v>181</v>
      </c>
      <c r="E26" s="49" t="s">
        <v>178</v>
      </c>
      <c r="F26" s="45" t="s">
        <v>199</v>
      </c>
      <c r="G26" s="45" t="s">
        <v>145</v>
      </c>
    </row>
    <row r="27" spans="1:7" ht="60" x14ac:dyDescent="0.25">
      <c r="A27" s="65" t="s">
        <v>54</v>
      </c>
      <c r="B27" s="17" t="s">
        <v>36</v>
      </c>
      <c r="C27" s="43" t="s">
        <v>182</v>
      </c>
      <c r="D27" s="49" t="s">
        <v>183</v>
      </c>
      <c r="E27" s="45"/>
      <c r="F27" s="45" t="s">
        <v>184</v>
      </c>
      <c r="G27" s="45" t="s">
        <v>145</v>
      </c>
    </row>
    <row r="28" spans="1:7" ht="76.5" customHeight="1" x14ac:dyDescent="0.25">
      <c r="A28" s="65"/>
      <c r="B28" s="18" t="s">
        <v>55</v>
      </c>
      <c r="C28" s="54" t="s">
        <v>185</v>
      </c>
      <c r="D28" s="58" t="s">
        <v>237</v>
      </c>
      <c r="E28" s="49" t="s">
        <v>178</v>
      </c>
      <c r="F28" s="45" t="s">
        <v>199</v>
      </c>
      <c r="G28" s="45" t="s">
        <v>145</v>
      </c>
    </row>
    <row r="29" spans="1:7" x14ac:dyDescent="0.25">
      <c r="A29" s="15"/>
      <c r="B29" s="17" t="s">
        <v>76</v>
      </c>
      <c r="C29" s="1"/>
      <c r="D29" s="4"/>
      <c r="E29" s="1"/>
      <c r="F29" s="1"/>
      <c r="G29" s="1"/>
    </row>
    <row r="30" spans="1:7" ht="18.75" x14ac:dyDescent="0.25">
      <c r="A30" s="66" t="s">
        <v>7</v>
      </c>
      <c r="B30" s="67"/>
      <c r="C30" s="67"/>
      <c r="D30" s="67"/>
      <c r="E30" s="67"/>
      <c r="F30" s="67"/>
      <c r="G30" s="68"/>
    </row>
    <row r="31" spans="1:7" ht="75" x14ac:dyDescent="0.25">
      <c r="A31" s="15" t="s">
        <v>37</v>
      </c>
      <c r="B31" s="16" t="s">
        <v>32</v>
      </c>
      <c r="C31" s="43" t="s">
        <v>186</v>
      </c>
      <c r="D31" s="45" t="s">
        <v>187</v>
      </c>
      <c r="E31" s="49" t="s">
        <v>188</v>
      </c>
      <c r="F31" s="45" t="s">
        <v>199</v>
      </c>
      <c r="G31" s="45" t="s">
        <v>145</v>
      </c>
    </row>
    <row r="32" spans="1:7" ht="45" x14ac:dyDescent="0.25">
      <c r="A32" s="65" t="s">
        <v>38</v>
      </c>
      <c r="B32" s="16" t="s">
        <v>74</v>
      </c>
      <c r="C32" s="43" t="s">
        <v>189</v>
      </c>
      <c r="D32" s="45" t="s">
        <v>190</v>
      </c>
      <c r="E32" s="45"/>
      <c r="F32" s="45" t="s">
        <v>199</v>
      </c>
      <c r="G32" s="45" t="s">
        <v>145</v>
      </c>
    </row>
    <row r="33" spans="1:7" ht="83.25" customHeight="1" x14ac:dyDescent="0.25">
      <c r="A33" s="65"/>
      <c r="B33" s="18" t="s">
        <v>34</v>
      </c>
      <c r="C33" s="43" t="s">
        <v>191</v>
      </c>
      <c r="D33" s="43" t="s">
        <v>191</v>
      </c>
      <c r="E33" s="49" t="s">
        <v>188</v>
      </c>
      <c r="F33" s="45" t="s">
        <v>199</v>
      </c>
      <c r="G33" s="45" t="s">
        <v>145</v>
      </c>
    </row>
    <row r="34" spans="1:7" ht="62.25" customHeight="1" x14ac:dyDescent="0.25">
      <c r="A34" s="15" t="s">
        <v>39</v>
      </c>
      <c r="B34" s="17" t="s">
        <v>33</v>
      </c>
      <c r="C34" s="43" t="s">
        <v>192</v>
      </c>
      <c r="D34" s="49" t="s">
        <v>193</v>
      </c>
      <c r="E34" s="45"/>
      <c r="F34" s="45" t="s">
        <v>194</v>
      </c>
      <c r="G34" s="45" t="s">
        <v>145</v>
      </c>
    </row>
    <row r="35" spans="1:7" ht="29.25" customHeight="1" x14ac:dyDescent="0.25">
      <c r="A35" s="65" t="s">
        <v>41</v>
      </c>
      <c r="B35" s="17" t="s">
        <v>56</v>
      </c>
      <c r="C35" s="45"/>
      <c r="D35" s="49" t="s">
        <v>195</v>
      </c>
      <c r="E35" s="45"/>
      <c r="F35" s="45" t="s">
        <v>194</v>
      </c>
      <c r="G35" s="45" t="s">
        <v>145</v>
      </c>
    </row>
    <row r="36" spans="1:7" ht="79.5" customHeight="1" x14ac:dyDescent="0.25">
      <c r="A36" s="65"/>
      <c r="B36" s="18" t="s">
        <v>57</v>
      </c>
      <c r="C36" s="43" t="s">
        <v>176</v>
      </c>
      <c r="D36" s="43" t="s">
        <v>176</v>
      </c>
      <c r="E36" s="49" t="s">
        <v>188</v>
      </c>
      <c r="F36" s="45" t="s">
        <v>199</v>
      </c>
      <c r="G36" s="45" t="s">
        <v>145</v>
      </c>
    </row>
    <row r="37" spans="1:7" ht="45" x14ac:dyDescent="0.25">
      <c r="A37" s="15" t="s">
        <v>40</v>
      </c>
      <c r="B37" s="16" t="s">
        <v>35</v>
      </c>
      <c r="C37" s="43" t="s">
        <v>196</v>
      </c>
      <c r="D37" s="45" t="s">
        <v>200</v>
      </c>
      <c r="E37" s="45"/>
      <c r="F37" s="45" t="s">
        <v>199</v>
      </c>
      <c r="G37" s="45" t="s">
        <v>145</v>
      </c>
    </row>
    <row r="38" spans="1:7" ht="45" x14ac:dyDescent="0.25">
      <c r="A38" s="15"/>
      <c r="B38" s="17" t="s">
        <v>76</v>
      </c>
      <c r="C38" s="46" t="s">
        <v>197</v>
      </c>
      <c r="D38" s="55" t="s">
        <v>201</v>
      </c>
      <c r="E38" s="45"/>
      <c r="F38" s="45" t="s">
        <v>198</v>
      </c>
      <c r="G38" s="45" t="s">
        <v>145</v>
      </c>
    </row>
    <row r="39" spans="1:7" ht="18.75" x14ac:dyDescent="0.25">
      <c r="A39" s="66" t="s">
        <v>8</v>
      </c>
      <c r="B39" s="67"/>
      <c r="C39" s="67"/>
      <c r="D39" s="67"/>
      <c r="E39" s="67"/>
      <c r="F39" s="67"/>
      <c r="G39" s="68"/>
    </row>
    <row r="40" spans="1:7" x14ac:dyDescent="0.25">
      <c r="A40" s="15" t="s">
        <v>58</v>
      </c>
      <c r="B40" s="16" t="s">
        <v>59</v>
      </c>
      <c r="C40" s="2"/>
      <c r="D40" s="45" t="s">
        <v>213</v>
      </c>
      <c r="E40" s="1"/>
      <c r="F40" s="1"/>
      <c r="G40" s="45" t="s">
        <v>145</v>
      </c>
    </row>
    <row r="41" spans="1:7" ht="57" customHeight="1" x14ac:dyDescent="0.25">
      <c r="A41" s="65" t="s">
        <v>60</v>
      </c>
      <c r="B41" s="16" t="s">
        <v>61</v>
      </c>
      <c r="C41" s="2"/>
      <c r="D41" s="56"/>
      <c r="E41" s="1"/>
      <c r="F41" s="45" t="s">
        <v>199</v>
      </c>
      <c r="G41" s="45" t="s">
        <v>145</v>
      </c>
    </row>
    <row r="42" spans="1:7" ht="60" x14ac:dyDescent="0.25">
      <c r="A42" s="65"/>
      <c r="B42" s="18" t="s">
        <v>80</v>
      </c>
      <c r="C42" s="2"/>
      <c r="D42" s="49" t="s">
        <v>232</v>
      </c>
      <c r="E42" s="49" t="s">
        <v>202</v>
      </c>
      <c r="F42" s="45" t="s">
        <v>199</v>
      </c>
      <c r="G42" s="45" t="s">
        <v>145</v>
      </c>
    </row>
    <row r="43" spans="1:7" ht="75" x14ac:dyDescent="0.25">
      <c r="A43" s="65"/>
      <c r="B43" s="18" t="s">
        <v>81</v>
      </c>
      <c r="C43" s="2"/>
      <c r="D43" s="49" t="s">
        <v>203</v>
      </c>
      <c r="E43" s="1"/>
      <c r="F43" s="63" t="s">
        <v>233</v>
      </c>
      <c r="G43" s="45" t="s">
        <v>145</v>
      </c>
    </row>
    <row r="44" spans="1:7" ht="30" customHeight="1" x14ac:dyDescent="0.25">
      <c r="A44" s="65"/>
      <c r="B44" s="18" t="s">
        <v>82</v>
      </c>
      <c r="C44" s="49" t="s">
        <v>204</v>
      </c>
      <c r="D44" s="49" t="s">
        <v>205</v>
      </c>
      <c r="E44" s="45"/>
      <c r="F44" s="45" t="s">
        <v>199</v>
      </c>
      <c r="G44" s="45" t="s">
        <v>145</v>
      </c>
    </row>
    <row r="45" spans="1:7" x14ac:dyDescent="0.25">
      <c r="A45" s="65"/>
      <c r="B45" s="18" t="s">
        <v>62</v>
      </c>
      <c r="C45" s="2" t="s">
        <v>206</v>
      </c>
      <c r="D45" s="49" t="s">
        <v>231</v>
      </c>
      <c r="E45" s="1"/>
      <c r="F45" s="45" t="s">
        <v>199</v>
      </c>
      <c r="G45" s="45" t="s">
        <v>145</v>
      </c>
    </row>
    <row r="46" spans="1:7" x14ac:dyDescent="0.25">
      <c r="A46" s="65"/>
      <c r="B46" s="18" t="s">
        <v>63</v>
      </c>
      <c r="C46" s="2" t="s">
        <v>207</v>
      </c>
      <c r="D46" s="64">
        <v>2419</v>
      </c>
      <c r="E46" s="1"/>
      <c r="F46" s="45" t="s">
        <v>199</v>
      </c>
      <c r="G46" s="45" t="s">
        <v>145</v>
      </c>
    </row>
    <row r="47" spans="1:7" x14ac:dyDescent="0.25">
      <c r="A47" s="65"/>
      <c r="B47" s="18" t="s">
        <v>64</v>
      </c>
      <c r="C47" s="2" t="s">
        <v>208</v>
      </c>
      <c r="D47" s="64" t="s">
        <v>240</v>
      </c>
      <c r="E47" s="1"/>
      <c r="F47" s="45" t="s">
        <v>199</v>
      </c>
      <c r="G47" s="45" t="s">
        <v>145</v>
      </c>
    </row>
    <row r="48" spans="1:7" ht="30" customHeight="1" x14ac:dyDescent="0.25">
      <c r="A48" s="15" t="s">
        <v>65</v>
      </c>
      <c r="B48" s="16" t="s">
        <v>77</v>
      </c>
      <c r="C48" s="2" t="s">
        <v>238</v>
      </c>
      <c r="D48" s="49" t="s">
        <v>239</v>
      </c>
      <c r="E48" s="1"/>
      <c r="F48" s="45" t="s">
        <v>199</v>
      </c>
      <c r="G48" s="45" t="s">
        <v>145</v>
      </c>
    </row>
    <row r="49" spans="1:7" ht="45" x14ac:dyDescent="0.25">
      <c r="A49" s="15" t="s">
        <v>66</v>
      </c>
      <c r="B49" s="16" t="s">
        <v>67</v>
      </c>
      <c r="C49" s="2"/>
      <c r="D49" s="49" t="s">
        <v>209</v>
      </c>
      <c r="E49" s="49" t="s">
        <v>202</v>
      </c>
      <c r="F49" s="45" t="s">
        <v>199</v>
      </c>
      <c r="G49" s="45" t="s">
        <v>145</v>
      </c>
    </row>
    <row r="50" spans="1:7" ht="45" x14ac:dyDescent="0.25">
      <c r="A50" s="15" t="s">
        <v>68</v>
      </c>
      <c r="B50" s="16" t="s">
        <v>69</v>
      </c>
      <c r="C50" s="2"/>
      <c r="D50" s="49" t="s">
        <v>210</v>
      </c>
      <c r="E50" s="49" t="s">
        <v>202</v>
      </c>
      <c r="F50" s="45" t="s">
        <v>199</v>
      </c>
      <c r="G50" s="45" t="s">
        <v>145</v>
      </c>
    </row>
    <row r="51" spans="1:7" ht="31.5" x14ac:dyDescent="0.25">
      <c r="A51" s="15"/>
      <c r="B51" s="17" t="s">
        <v>76</v>
      </c>
      <c r="C51" s="57" t="s">
        <v>211</v>
      </c>
      <c r="D51" s="49" t="s">
        <v>212</v>
      </c>
      <c r="E51" s="49"/>
      <c r="F51" s="45" t="s">
        <v>199</v>
      </c>
      <c r="G51" s="45" t="s">
        <v>145</v>
      </c>
    </row>
    <row r="52" spans="1:7" ht="19.5" customHeight="1" x14ac:dyDescent="0.25">
      <c r="C52" s="1"/>
      <c r="D52" s="50"/>
      <c r="E52" s="1"/>
      <c r="F52" s="1"/>
      <c r="G52" s="1"/>
    </row>
  </sheetData>
  <mergeCells count="15">
    <mergeCell ref="A3:G3"/>
    <mergeCell ref="A8:G8"/>
    <mergeCell ref="A11:G11"/>
    <mergeCell ref="A23:G23"/>
    <mergeCell ref="A1:G1"/>
    <mergeCell ref="F12:F13"/>
    <mergeCell ref="F20:F21"/>
    <mergeCell ref="A41:A47"/>
    <mergeCell ref="A32:A33"/>
    <mergeCell ref="A27:A28"/>
    <mergeCell ref="A24:A25"/>
    <mergeCell ref="A16:A21"/>
    <mergeCell ref="A35:A36"/>
    <mergeCell ref="A30:G30"/>
    <mergeCell ref="A39:G39"/>
  </mergeCells>
  <hyperlinks>
    <hyperlink ref="D4" r:id="rId1" xr:uid="{10C7799D-D300-44CD-9C23-193FEC175DC6}"/>
    <hyperlink ref="D5" r:id="rId2" display="https://www.burlingtonvt.gov/DPW/Stormwater-Reference-Links" xr:uid="{BA423D7B-2175-42DC-82D9-F52CCDEDB452}"/>
  </hyperlinks>
  <pageMargins left="0.7" right="0.7" top="0.75" bottom="0.75" header="0.3" footer="0.3"/>
  <pageSetup scale="37"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BBE890-94DA-44C6-9369-37D84DC690D5}">
  <dimension ref="A1:B15"/>
  <sheetViews>
    <sheetView workbookViewId="0">
      <selection activeCell="B5" sqref="B5"/>
    </sheetView>
  </sheetViews>
  <sheetFormatPr defaultRowHeight="15" x14ac:dyDescent="0.25"/>
  <cols>
    <col min="1" max="1" width="41.85546875" customWidth="1"/>
    <col min="2" max="2" width="152.5703125" bestFit="1" customWidth="1"/>
  </cols>
  <sheetData>
    <row r="1" spans="1:2" ht="18.75" x14ac:dyDescent="0.25">
      <c r="A1" s="72" t="s">
        <v>104</v>
      </c>
      <c r="B1" s="72"/>
    </row>
    <row r="2" spans="1:2" x14ac:dyDescent="0.25">
      <c r="A2" s="16" t="s">
        <v>94</v>
      </c>
      <c r="B2" s="59" t="s">
        <v>215</v>
      </c>
    </row>
    <row r="3" spans="1:2" ht="30" x14ac:dyDescent="0.25">
      <c r="A3" s="16" t="s">
        <v>95</v>
      </c>
      <c r="B3" s="2"/>
    </row>
    <row r="4" spans="1:2" ht="30" x14ac:dyDescent="0.25">
      <c r="A4" s="16" t="s">
        <v>99</v>
      </c>
      <c r="B4" s="59" t="s">
        <v>214</v>
      </c>
    </row>
    <row r="5" spans="1:2" ht="30" x14ac:dyDescent="0.25">
      <c r="A5" s="16" t="s">
        <v>130</v>
      </c>
      <c r="B5" s="60" t="s">
        <v>245</v>
      </c>
    </row>
    <row r="6" spans="1:2" ht="48" customHeight="1" x14ac:dyDescent="0.25">
      <c r="A6" s="16" t="s">
        <v>100</v>
      </c>
      <c r="B6" s="1"/>
    </row>
    <row r="8" spans="1:2" ht="18.75" x14ac:dyDescent="0.3">
      <c r="A8" s="73" t="s">
        <v>105</v>
      </c>
      <c r="B8" s="73"/>
    </row>
    <row r="9" spans="1:2" x14ac:dyDescent="0.25">
      <c r="A9" s="19" t="s">
        <v>106</v>
      </c>
      <c r="B9" s="1" t="s">
        <v>216</v>
      </c>
    </row>
    <row r="10" spans="1:2" x14ac:dyDescent="0.25">
      <c r="A10" s="19" t="s">
        <v>107</v>
      </c>
      <c r="B10" s="54" t="s">
        <v>217</v>
      </c>
    </row>
    <row r="11" spans="1:2" x14ac:dyDescent="0.25">
      <c r="A11" s="19" t="s">
        <v>108</v>
      </c>
      <c r="B11" s="1" t="s">
        <v>218</v>
      </c>
    </row>
    <row r="12" spans="1:2" x14ac:dyDescent="0.25">
      <c r="A12" s="19" t="s">
        <v>109</v>
      </c>
      <c r="B12" s="60" t="s">
        <v>219</v>
      </c>
    </row>
    <row r="13" spans="1:2" ht="30" customHeight="1" x14ac:dyDescent="0.25">
      <c r="A13" s="19" t="s">
        <v>100</v>
      </c>
      <c r="B13" s="1"/>
    </row>
    <row r="15" spans="1:2" x14ac:dyDescent="0.25">
      <c r="A15" t="s">
        <v>131</v>
      </c>
    </row>
  </sheetData>
  <mergeCells count="2">
    <mergeCell ref="A1:B1"/>
    <mergeCell ref="A8:B8"/>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7"/>
  <sheetViews>
    <sheetView zoomScaleNormal="100" workbookViewId="0">
      <selection activeCell="G8" sqref="G8"/>
    </sheetView>
  </sheetViews>
  <sheetFormatPr defaultRowHeight="15" x14ac:dyDescent="0.25"/>
  <cols>
    <col min="1" max="1" width="28.85546875" style="11" customWidth="1"/>
    <col min="2" max="4" width="26.7109375" customWidth="1"/>
    <col min="5" max="5" width="9.140625" customWidth="1"/>
    <col min="6" max="6" width="42.7109375" bestFit="1" customWidth="1"/>
    <col min="7" max="7" width="45.28515625" bestFit="1" customWidth="1"/>
    <col min="8" max="8" width="7.85546875" customWidth="1"/>
    <col min="9" max="9" width="23.42578125" customWidth="1"/>
    <col min="10" max="10" width="13.7109375" customWidth="1"/>
    <col min="11" max="11" width="9" customWidth="1"/>
    <col min="12" max="12" width="7.85546875" customWidth="1"/>
    <col min="13" max="13" width="11" bestFit="1" customWidth="1"/>
  </cols>
  <sheetData>
    <row r="1" spans="1:13" ht="18.75" x14ac:dyDescent="0.3">
      <c r="A1" s="23" t="s">
        <v>10</v>
      </c>
      <c r="B1" s="23"/>
      <c r="C1" s="23"/>
      <c r="D1" s="23"/>
      <c r="E1" s="23"/>
      <c r="F1" s="23"/>
      <c r="G1" s="23"/>
      <c r="H1" s="23"/>
      <c r="I1" s="23"/>
      <c r="J1" s="23"/>
      <c r="K1" s="23"/>
      <c r="L1" s="23"/>
      <c r="M1" s="23"/>
    </row>
    <row r="2" spans="1:13" ht="15.75" x14ac:dyDescent="0.25">
      <c r="A2" s="20" t="s">
        <v>84</v>
      </c>
    </row>
    <row r="4" spans="1:13" ht="15.75" x14ac:dyDescent="0.25">
      <c r="A4" s="24" t="s">
        <v>85</v>
      </c>
      <c r="B4" s="25"/>
      <c r="C4" s="25"/>
      <c r="D4" s="26"/>
      <c r="E4" s="6"/>
      <c r="F4" s="74" t="s">
        <v>111</v>
      </c>
      <c r="G4" s="75"/>
      <c r="I4" s="76" t="s">
        <v>20</v>
      </c>
      <c r="J4" s="76"/>
      <c r="K4" s="76"/>
      <c r="L4" s="76"/>
      <c r="M4" s="76"/>
    </row>
    <row r="5" spans="1:13" ht="30" x14ac:dyDescent="0.25">
      <c r="A5" s="27" t="s">
        <v>112</v>
      </c>
      <c r="B5" s="10"/>
      <c r="C5" s="10"/>
      <c r="D5" s="10"/>
      <c r="E5" s="6"/>
      <c r="F5" s="19" t="s">
        <v>126</v>
      </c>
      <c r="G5" s="60"/>
      <c r="I5" s="19"/>
      <c r="J5" s="28" t="s">
        <v>113</v>
      </c>
      <c r="K5" s="28" t="s">
        <v>114</v>
      </c>
      <c r="L5" s="28" t="s">
        <v>19</v>
      </c>
      <c r="M5" s="29" t="s">
        <v>115</v>
      </c>
    </row>
    <row r="6" spans="1:13" x14ac:dyDescent="0.25">
      <c r="A6" s="30" t="s">
        <v>116</v>
      </c>
      <c r="B6" s="31"/>
      <c r="C6" s="31"/>
      <c r="D6" s="31"/>
      <c r="E6" s="6"/>
      <c r="F6" s="19" t="s">
        <v>127</v>
      </c>
      <c r="G6" s="60" t="s">
        <v>241</v>
      </c>
      <c r="I6" s="28" t="s">
        <v>17</v>
      </c>
      <c r="J6" s="32">
        <v>0.01</v>
      </c>
      <c r="K6" s="32">
        <v>0.03</v>
      </c>
      <c r="L6" s="32">
        <v>0.05</v>
      </c>
      <c r="M6" s="32">
        <v>0.17</v>
      </c>
    </row>
    <row r="7" spans="1:13" ht="30" x14ac:dyDescent="0.25">
      <c r="A7" s="17" t="s">
        <v>117</v>
      </c>
      <c r="B7" s="31">
        <v>20</v>
      </c>
      <c r="C7" s="31"/>
      <c r="D7" s="31"/>
      <c r="E7" s="6"/>
      <c r="F7" s="19" t="s">
        <v>12</v>
      </c>
      <c r="G7" s="1" t="s">
        <v>242</v>
      </c>
      <c r="I7" s="29" t="s">
        <v>18</v>
      </c>
      <c r="J7" s="33">
        <v>0.02</v>
      </c>
      <c r="K7" s="33">
        <v>0.04</v>
      </c>
      <c r="L7" s="33">
        <v>0.08</v>
      </c>
      <c r="M7" s="32">
        <v>0.17</v>
      </c>
    </row>
    <row r="8" spans="1:13" ht="45" x14ac:dyDescent="0.25">
      <c r="A8" s="34" t="s">
        <v>9</v>
      </c>
      <c r="B8" s="31" t="s">
        <v>115</v>
      </c>
      <c r="C8" s="31"/>
      <c r="D8" s="31"/>
      <c r="E8" s="6"/>
      <c r="F8" s="19" t="s">
        <v>11</v>
      </c>
      <c r="G8" s="1" t="s">
        <v>220</v>
      </c>
      <c r="I8" s="28" t="s">
        <v>118</v>
      </c>
      <c r="J8" s="33">
        <v>0.02</v>
      </c>
      <c r="K8" s="33">
        <v>0.08</v>
      </c>
      <c r="L8" s="33">
        <v>0.1</v>
      </c>
      <c r="M8" s="32">
        <v>0.17</v>
      </c>
    </row>
    <row r="9" spans="1:13" x14ac:dyDescent="0.25">
      <c r="A9" s="34" t="s">
        <v>16</v>
      </c>
      <c r="B9" s="10" t="s">
        <v>17</v>
      </c>
      <c r="C9" s="31"/>
      <c r="D9" s="31"/>
      <c r="E9" s="6"/>
      <c r="F9" s="19" t="s">
        <v>13</v>
      </c>
      <c r="G9" s="1" t="s">
        <v>144</v>
      </c>
    </row>
    <row r="10" spans="1:13" x14ac:dyDescent="0.25">
      <c r="A10" s="30" t="s">
        <v>119</v>
      </c>
      <c r="B10" s="31">
        <v>2008</v>
      </c>
      <c r="C10" s="31"/>
      <c r="D10" s="31"/>
      <c r="E10" s="6"/>
      <c r="F10" s="19" t="s">
        <v>15</v>
      </c>
      <c r="G10" s="1" t="s">
        <v>144</v>
      </c>
    </row>
    <row r="11" spans="1:13" ht="30" x14ac:dyDescent="0.25">
      <c r="A11" s="17" t="s">
        <v>120</v>
      </c>
      <c r="B11" s="31">
        <v>6</v>
      </c>
      <c r="C11" s="31"/>
      <c r="D11" s="31"/>
      <c r="F11" s="19" t="s">
        <v>14</v>
      </c>
      <c r="G11" s="21"/>
    </row>
    <row r="12" spans="1:13" ht="14.45" customHeight="1" x14ac:dyDescent="0.25">
      <c r="A12" s="30" t="s">
        <v>121</v>
      </c>
      <c r="B12" s="35">
        <f>IFERROR(VLOOKUP(B9,$I$5:$M$8,MATCH(B8,$I$5:$M$5,0),FALSE)*IF(ISBLANK(B10)=TRUE,1,(1-IF(B10&gt;=2010,0,(2010-B10)*0.1)))*IF(ISBLANK(B11),1,B11/12),"")</f>
        <v>6.8000000000000005E-2</v>
      </c>
      <c r="C12" s="35" t="str">
        <f t="shared" ref="C12:D12" si="0">IFERROR(VLOOKUP(C9,$I$5:$M$8,MATCH(C8,$I$5:$M$5,0),FALSE)*IF(ISBLANK(C10)=TRUE,1,(1-IF(C10&gt;=2010,0,(2010-C10)*0.1)))*IF(ISBLANK(C11),1,C11/12),"")</f>
        <v/>
      </c>
      <c r="D12" s="35" t="str">
        <f t="shared" si="0"/>
        <v/>
      </c>
      <c r="F12" s="12"/>
    </row>
    <row r="13" spans="1:13" ht="30" x14ac:dyDescent="0.25">
      <c r="A13" s="17" t="s">
        <v>122</v>
      </c>
      <c r="B13" s="36">
        <f>IFERROR(B7*B12,"")</f>
        <v>1.36</v>
      </c>
      <c r="C13" s="36" t="str">
        <f t="shared" ref="C13:D13" si="1">IFERROR(C7*C12,"")</f>
        <v/>
      </c>
      <c r="D13" s="36" t="str">
        <f t="shared" si="1"/>
        <v/>
      </c>
      <c r="F13" s="77" t="s">
        <v>128</v>
      </c>
      <c r="G13" s="77"/>
    </row>
    <row r="14" spans="1:13" x14ac:dyDescent="0.25">
      <c r="A14" s="37" t="s">
        <v>123</v>
      </c>
      <c r="B14" s="38"/>
      <c r="C14" s="38"/>
      <c r="D14" s="38"/>
      <c r="F14" s="77"/>
      <c r="G14" s="77"/>
    </row>
    <row r="15" spans="1:13" ht="45" x14ac:dyDescent="0.25">
      <c r="A15" s="17" t="s">
        <v>124</v>
      </c>
      <c r="B15" s="1"/>
      <c r="C15" s="1"/>
      <c r="D15" s="1"/>
      <c r="F15" s="77"/>
      <c r="G15" s="77"/>
    </row>
    <row r="16" spans="1:13" x14ac:dyDescent="0.25">
      <c r="A16" s="30" t="s">
        <v>121</v>
      </c>
      <c r="B16" s="39">
        <v>0.02</v>
      </c>
      <c r="C16" s="39">
        <v>0.02</v>
      </c>
      <c r="D16" s="39">
        <v>0.02</v>
      </c>
    </row>
    <row r="17" spans="1:4" ht="30" x14ac:dyDescent="0.25">
      <c r="A17" s="17" t="s">
        <v>125</v>
      </c>
      <c r="B17" s="1"/>
      <c r="C17" s="1"/>
      <c r="D17" s="1"/>
    </row>
  </sheetData>
  <mergeCells count="3">
    <mergeCell ref="F4:G4"/>
    <mergeCell ref="I4:M4"/>
    <mergeCell ref="F13:G15"/>
  </mergeCells>
  <dataValidations count="3">
    <dataValidation type="list" allowBlank="1" showInputMessage="1" showErrorMessage="1" sqref="B9" xr:uid="{AAA0027D-7AF0-46F1-A456-03706C0DD374}">
      <formula1>$I$6:$I$8</formula1>
    </dataValidation>
    <dataValidation type="list" allowBlank="1" showInputMessage="1" showErrorMessage="1" sqref="B8:D8" xr:uid="{5369411A-B36C-46E6-99E4-D7AC170D6421}">
      <formula1>$J$5:$M$5</formula1>
    </dataValidation>
    <dataValidation type="list" allowBlank="1" showInputMessage="1" showErrorMessage="1" sqref="C9:D9" xr:uid="{66662561-F43E-44E4-8080-E378BEB9512B}">
      <formula1>$J$5:$J$7</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204698-87A4-4CEF-8764-8874611297EB}">
  <dimension ref="A1:S13"/>
  <sheetViews>
    <sheetView zoomScaleNormal="100" workbookViewId="0">
      <selection activeCell="C18" sqref="C18"/>
    </sheetView>
  </sheetViews>
  <sheetFormatPr defaultRowHeight="15" x14ac:dyDescent="0.25"/>
  <cols>
    <col min="1" max="1" width="38.42578125" style="8" customWidth="1"/>
    <col min="2" max="2" width="61.28515625" bestFit="1" customWidth="1"/>
    <col min="3" max="3" width="221.42578125" bestFit="1" customWidth="1"/>
    <col min="4" max="4" width="16.42578125" bestFit="1" customWidth="1"/>
  </cols>
  <sheetData>
    <row r="1" spans="1:19" ht="18.75" x14ac:dyDescent="0.3">
      <c r="A1" s="78" t="s">
        <v>86</v>
      </c>
      <c r="B1" s="78"/>
      <c r="C1" s="78"/>
      <c r="D1" s="78"/>
      <c r="E1" s="78"/>
      <c r="F1" s="78"/>
      <c r="G1" s="78"/>
      <c r="H1" s="78"/>
      <c r="I1" s="78"/>
      <c r="J1" s="78"/>
      <c r="K1" s="78"/>
      <c r="L1" s="78"/>
      <c r="M1" s="78"/>
      <c r="N1" s="78"/>
      <c r="O1" s="78"/>
      <c r="P1" s="78"/>
      <c r="Q1" s="78"/>
      <c r="R1" s="78"/>
      <c r="S1" s="78"/>
    </row>
    <row r="2" spans="1:19" x14ac:dyDescent="0.25">
      <c r="A2" s="2"/>
      <c r="B2" s="1" t="s">
        <v>221</v>
      </c>
      <c r="C2" s="1" t="s">
        <v>222</v>
      </c>
      <c r="D2" s="1" t="s">
        <v>223</v>
      </c>
    </row>
    <row r="3" spans="1:19" ht="30.6" customHeight="1" x14ac:dyDescent="0.25">
      <c r="A3" s="16" t="s">
        <v>87</v>
      </c>
      <c r="B3" s="61" t="s">
        <v>224</v>
      </c>
      <c r="C3" s="62" t="s">
        <v>228</v>
      </c>
      <c r="D3" s="62" t="s">
        <v>144</v>
      </c>
    </row>
    <row r="4" spans="1:19" ht="30" x14ac:dyDescent="0.25">
      <c r="A4" s="16" t="s">
        <v>137</v>
      </c>
      <c r="B4" s="61" t="s">
        <v>225</v>
      </c>
      <c r="C4" s="61" t="s">
        <v>225</v>
      </c>
      <c r="D4" s="61" t="s">
        <v>225</v>
      </c>
    </row>
    <row r="5" spans="1:19" ht="105" x14ac:dyDescent="0.25">
      <c r="A5" s="16" t="s">
        <v>135</v>
      </c>
      <c r="B5" s="62" t="s">
        <v>226</v>
      </c>
      <c r="C5" s="62" t="s">
        <v>229</v>
      </c>
      <c r="D5" s="62" t="s">
        <v>230</v>
      </c>
    </row>
    <row r="6" spans="1:19" ht="30" x14ac:dyDescent="0.25">
      <c r="A6" s="16" t="s">
        <v>78</v>
      </c>
      <c r="B6" s="61"/>
      <c r="C6" s="62"/>
      <c r="D6" s="62"/>
    </row>
    <row r="8" spans="1:19" ht="18.75" x14ac:dyDescent="0.3">
      <c r="A8" s="78" t="s">
        <v>79</v>
      </c>
      <c r="B8" s="78"/>
    </row>
    <row r="9" spans="1:19" ht="30" x14ac:dyDescent="0.25">
      <c r="A9" s="16" t="s">
        <v>133</v>
      </c>
      <c r="B9" s="1" t="s">
        <v>227</v>
      </c>
      <c r="C9" s="22"/>
    </row>
    <row r="11" spans="1:19" ht="18.75" x14ac:dyDescent="0.3">
      <c r="A11" s="79" t="s">
        <v>101</v>
      </c>
      <c r="B11" s="80"/>
    </row>
    <row r="12" spans="1:19" ht="45" x14ac:dyDescent="0.25">
      <c r="A12" s="16" t="s">
        <v>103</v>
      </c>
      <c r="B12" s="40" t="s">
        <v>102</v>
      </c>
    </row>
    <row r="13" spans="1:19" ht="33.75" customHeight="1" x14ac:dyDescent="0.25"/>
  </sheetData>
  <mergeCells count="3">
    <mergeCell ref="A1:S1"/>
    <mergeCell ref="A8:B8"/>
    <mergeCell ref="A11:B1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ABBFDC-721F-44C3-AB8E-697FF1267649}">
  <dimension ref="A1:D10"/>
  <sheetViews>
    <sheetView zoomScaleNormal="100" workbookViewId="0">
      <selection activeCell="D4" sqref="D4"/>
    </sheetView>
  </sheetViews>
  <sheetFormatPr defaultRowHeight="15" x14ac:dyDescent="0.25"/>
  <cols>
    <col min="1" max="1" width="53.28515625" customWidth="1"/>
    <col min="2" max="2" width="63.28515625" bestFit="1" customWidth="1"/>
    <col min="3" max="3" width="85.140625" bestFit="1" customWidth="1"/>
    <col min="4" max="4" width="23.42578125" customWidth="1"/>
  </cols>
  <sheetData>
    <row r="1" spans="1:4" ht="18.75" x14ac:dyDescent="0.3">
      <c r="A1" s="73" t="s">
        <v>139</v>
      </c>
      <c r="B1" s="73"/>
      <c r="C1" s="73"/>
      <c r="D1" s="73"/>
    </row>
    <row r="2" spans="1:4" ht="16.5" customHeight="1" x14ac:dyDescent="0.25">
      <c r="A2" s="42" t="s">
        <v>93</v>
      </c>
      <c r="B2" s="59" t="s">
        <v>244</v>
      </c>
      <c r="C2" s="59" t="s">
        <v>243</v>
      </c>
    </row>
    <row r="3" spans="1:4" ht="45" x14ac:dyDescent="0.25">
      <c r="A3" s="42" t="s">
        <v>140</v>
      </c>
      <c r="B3" s="3"/>
      <c r="C3" s="3"/>
    </row>
    <row r="4" spans="1:4" ht="30" x14ac:dyDescent="0.25">
      <c r="A4" s="42" t="s">
        <v>134</v>
      </c>
      <c r="B4" s="3" t="s">
        <v>129</v>
      </c>
      <c r="C4" s="3"/>
    </row>
    <row r="5" spans="1:4" x14ac:dyDescent="0.25">
      <c r="A5" s="41" t="s">
        <v>88</v>
      </c>
      <c r="B5" s="7" t="s">
        <v>91</v>
      </c>
      <c r="C5" s="7"/>
    </row>
    <row r="6" spans="1:4" x14ac:dyDescent="0.25">
      <c r="A6" s="41" t="s">
        <v>89</v>
      </c>
      <c r="B6" s="7" t="s">
        <v>92</v>
      </c>
      <c r="C6" s="7"/>
    </row>
    <row r="7" spans="1:4" ht="30" x14ac:dyDescent="0.25">
      <c r="A7" s="41" t="s">
        <v>138</v>
      </c>
      <c r="B7" s="7"/>
      <c r="C7" s="7"/>
    </row>
    <row r="8" spans="1:4" ht="29.45" customHeight="1" x14ac:dyDescent="0.25">
      <c r="A8" s="41" t="s">
        <v>90</v>
      </c>
      <c r="B8" s="7"/>
      <c r="C8" s="7"/>
    </row>
    <row r="9" spans="1:4" ht="30" x14ac:dyDescent="0.25">
      <c r="A9" s="41" t="s">
        <v>141</v>
      </c>
      <c r="B9" s="1"/>
      <c r="C9" s="1"/>
    </row>
    <row r="10" spans="1:4" ht="60" x14ac:dyDescent="0.25">
      <c r="A10" s="42" t="s">
        <v>136</v>
      </c>
      <c r="B10" s="1" t="s">
        <v>132</v>
      </c>
      <c r="C10" s="1"/>
    </row>
  </sheetData>
  <mergeCells count="2">
    <mergeCell ref="A1:B1"/>
    <mergeCell ref="C1:D1"/>
  </mergeCells>
  <hyperlinks>
    <hyperlink ref="C2" r:id="rId1" xr:uid="{80126D68-712D-4E9F-8697-A33FBA66368C}"/>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MCM Reporting</vt:lpstr>
      <vt:lpstr>Additional Reporting</vt:lpstr>
      <vt:lpstr>NonStructural BMPs</vt:lpstr>
      <vt:lpstr>FRP Implementation</vt:lpstr>
      <vt:lpstr>PCP Development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VTDEC</dc:creator>
  <cp:lastModifiedBy>James Sherrard</cp:lastModifiedBy>
  <cp:lastPrinted>2019-11-06T13:56:43Z</cp:lastPrinted>
  <dcterms:created xsi:type="dcterms:W3CDTF">2017-05-17T15:08:11Z</dcterms:created>
  <dcterms:modified xsi:type="dcterms:W3CDTF">2024-04-01T20:19:34Z</dcterms:modified>
</cp:coreProperties>
</file>