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LACIE1\Public\2000 to 2009\2003\03114 UVM MS4 Phase II\Annual Reports\2023 Due 4-1-2024\"/>
    </mc:Choice>
  </mc:AlternateContent>
  <xr:revisionPtr revIDLastSave="0" documentId="13_ncr:1_{B23F0735-CF3F-4546-9523-828011D0F891}" xr6:coauthVersionLast="47" xr6:coauthVersionMax="47" xr10:uidLastSave="{00000000-0000-0000-0000-000000000000}"/>
  <bookViews>
    <workbookView xWindow="30945" yWindow="420" windowWidth="26700" windowHeight="15480" tabRatio="775" activeTab="3" xr2:uid="{00000000-000D-0000-FFFF-FFFF00000000}"/>
  </bookViews>
  <sheets>
    <sheet name="MCM Reporting" sheetId="4" r:id="rId1"/>
    <sheet name="Additional Reporting" sheetId="10" r:id="rId2"/>
    <sheet name="NonStructural BMPs" sheetId="5" r:id="rId3"/>
    <sheet name="FRP Implementation" sheetId="9" r:id="rId4"/>
    <sheet name="PCP Development" sheetId="6" r:id="rId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2" i="5" l="1"/>
  <c r="C13" i="5" s="1"/>
  <c r="E12" i="5" l="1"/>
  <c r="E13" i="5" s="1"/>
  <c r="D12" i="5"/>
  <c r="D13" i="5" s="1"/>
  <c r="B12" i="5"/>
  <c r="B13" i="5" s="1"/>
</calcChain>
</file>

<file path=xl/sharedStrings.xml><?xml version="1.0" encoding="utf-8"?>
<sst xmlns="http://schemas.openxmlformats.org/spreadsheetml/2006/main" count="346" uniqueCount="307">
  <si>
    <t>MM#1: Public Education and Outreach on Stormwater Impacts</t>
  </si>
  <si>
    <t>MM#2: Public Involvement and Participation</t>
  </si>
  <si>
    <t>MM#3: Illicit Discharge Detection and Elimination</t>
  </si>
  <si>
    <t xml:space="preserve">Discharges Detected: </t>
  </si>
  <si>
    <t xml:space="preserve">Discharges Corrected: </t>
  </si>
  <si>
    <t>Outfalls Inspected:</t>
  </si>
  <si>
    <t>MM#4: Construction Site Stormwater Runoff Control</t>
  </si>
  <si>
    <t>MM#5: Post Construction Stormwater Management for New Development and Redevelopment</t>
  </si>
  <si>
    <t>MM#6: Pollution Prevention and Good Housekeeping for Municipal Operations</t>
  </si>
  <si>
    <t>Non Structural BMP Reporting</t>
  </si>
  <si>
    <t xml:space="preserve">Lab where samples were processed </t>
  </si>
  <si>
    <t>Number of sediment samples taken</t>
  </si>
  <si>
    <t>Record the average TP result</t>
  </si>
  <si>
    <t>Please attach results from the lab</t>
  </si>
  <si>
    <t>Was a particle size analysis done?</t>
  </si>
  <si>
    <t>Sweeper Technology</t>
  </si>
  <si>
    <t>Mechanical Broom</t>
  </si>
  <si>
    <t>Vacuum Assisted</t>
  </si>
  <si>
    <t>Weekly</t>
  </si>
  <si>
    <t>Table 3. Phosphorus Reduction Factor</t>
  </si>
  <si>
    <t>Website maintained with locally relevant stormwater information</t>
  </si>
  <si>
    <t>Measurable Goal</t>
  </si>
  <si>
    <t>Develop and maintain a GIS or AutoCAD map of the storm sewers in the regulated MS4 showing all outfalls</t>
  </si>
  <si>
    <t>Develop ordinace or policy prohibiting non-stormwater discharges and implement enforcement procedures</t>
  </si>
  <si>
    <t>Develop and implement a plan to detect and address non-stormwater discharges</t>
  </si>
  <si>
    <t>Inform public on the dangers of illegal discharges</t>
  </si>
  <si>
    <t>Status of monitoring activities:</t>
  </si>
  <si>
    <t>Feet of storwmater drainage pipe inspected:</t>
  </si>
  <si>
    <t>Number of dry-weather samples taken:</t>
  </si>
  <si>
    <t>Develop and implement procedures to ensure that construction activities undertaken by the MS4 are properly permitted</t>
  </si>
  <si>
    <t>Number of permitted MS4 construction projects:</t>
  </si>
  <si>
    <t>Review existing policies to determine effectiveness, consistency with state standards, opportuntities for LID, and opportunties for changes to street and parking requirements; Amend for consistency with state standards</t>
  </si>
  <si>
    <t>Adopt an ordinance or policy that requires projects that disturb &gt;1ac to utilize a combination of structural, non-structural, and low impact BMPs and ensure long-term maintenance</t>
  </si>
  <si>
    <t xml:space="preserve">Number of projects &gt;1ac of disturbance &lt;1ac of impervious: </t>
  </si>
  <si>
    <t>Develop and implement procedures to ensure that development activities undertaken by the MS4 are properly permitted</t>
  </si>
  <si>
    <t>Develop and implement ordinance that regulates earth distrubance &lt;1ac</t>
  </si>
  <si>
    <t>5.d</t>
  </si>
  <si>
    <t>5.e</t>
  </si>
  <si>
    <t>5.f</t>
  </si>
  <si>
    <t>5.g (2)</t>
  </si>
  <si>
    <t>5.g (1)</t>
  </si>
  <si>
    <t>1.c. (1)</t>
  </si>
  <si>
    <t>1.c (2)</t>
  </si>
  <si>
    <t>1.c (3)</t>
  </si>
  <si>
    <t>2.d</t>
  </si>
  <si>
    <t>3.a (1)</t>
  </si>
  <si>
    <t>3.a (2)</t>
  </si>
  <si>
    <t>3.a (3)</t>
  </si>
  <si>
    <t>3.a (4)</t>
  </si>
  <si>
    <t>3.a (6)</t>
  </si>
  <si>
    <t>4.a (1)</t>
  </si>
  <si>
    <t>Review existing policies to determine effectiveness, consistency with state standards; Amend for consistency with state standards</t>
  </si>
  <si>
    <t>4.a (2)</t>
  </si>
  <si>
    <t>4.a (3)</t>
  </si>
  <si>
    <t>Number of projects with &lt;1ac of disturbance subject to MS4 requirements:</t>
  </si>
  <si>
    <t>Develop and implement procedures for inspecting projects subject to the MS4's ordinance</t>
  </si>
  <si>
    <t xml:space="preserve">Number of STPs (without state permits) inspected by MS4: </t>
  </si>
  <si>
    <t>6.b (2)</t>
  </si>
  <si>
    <t>Conduct stormwater training for staff</t>
  </si>
  <si>
    <t>6.b (3)</t>
  </si>
  <si>
    <t>Implement controls for reducing or eliminating the discharge of pollutants from the MS4</t>
  </si>
  <si>
    <t>Catch basin cleaning</t>
  </si>
  <si>
    <t>Street Sweeping</t>
  </si>
  <si>
    <t>Leaf/organic waste removal program</t>
  </si>
  <si>
    <t>6.b (4)</t>
  </si>
  <si>
    <t>6.c</t>
  </si>
  <si>
    <t>Prohibit use of phosphorus containing fertilizers on facility operations unless warranted by a soil test; submit copy of test</t>
  </si>
  <si>
    <t>6.d</t>
  </si>
  <si>
    <t>Participate in the Agency's Municipal Compliance Assistance Program (or other audit program) for municipal garages</t>
  </si>
  <si>
    <t>GP Part 6.2</t>
  </si>
  <si>
    <t>Maintain a program to identify opportunties and provide technical assistance on Low Impact BMPs</t>
  </si>
  <si>
    <t>Participate in a regional stormwater education strategy or develop an MS4 specific program</t>
  </si>
  <si>
    <t>Participate in a regional stormwater public involvement and participation strategy or develop an MS4 specific program</t>
  </si>
  <si>
    <t>Develop and implement procedures to identify projects that disturb &gt;1ac but do not require a state post-construction permit</t>
  </si>
  <si>
    <t>MCM Requirements</t>
  </si>
  <si>
    <t xml:space="preserve">Other </t>
  </si>
  <si>
    <t>Phophorus Control Plan Development</t>
  </si>
  <si>
    <t>Develop and implement procedures for proper disposal of wastes</t>
  </si>
  <si>
    <t>Map and identify connected curbed and catch basin road segments to specified outlets</t>
  </si>
  <si>
    <t>Extent of BMP implemention</t>
  </si>
  <si>
    <t>Estimate of the extent of completion for remaining items</t>
  </si>
  <si>
    <t>Assessment of ability to meet outstanding schedule items</t>
  </si>
  <si>
    <t>Stream Flow Monitoring</t>
  </si>
  <si>
    <t xml:space="preserve"> STPs constructed, upgraded, &amp; maintained</t>
  </si>
  <si>
    <t>STPs incorpoated into the MS4</t>
  </si>
  <si>
    <t>Inspections performed on fleet vehicles, buildings, garages, parks, open spaces</t>
  </si>
  <si>
    <t>Minimum Control Measure Reporting</t>
  </si>
  <si>
    <t>Complete Table 1 or 2, depending on tracking method used by MS4</t>
  </si>
  <si>
    <t>Table 1. Area tracking method</t>
  </si>
  <si>
    <t>Flow Restoration Plan Implementation</t>
  </si>
  <si>
    <t>Summary of actions taken to implement FRP components</t>
  </si>
  <si>
    <t>Participate in MOU with VTDEC to monitor sw impaired streams</t>
  </si>
  <si>
    <t>Extent of street sweeping and catch basin cleaning</t>
  </si>
  <si>
    <t>Extent of stormwater BMP implementation</t>
  </si>
  <si>
    <t>Estimate of the extent of remaining items requiring completion</t>
  </si>
  <si>
    <t>Assessment of the ability to meet outstanding schedule items</t>
  </si>
  <si>
    <t>Extent of implementation of the Municipal Roads Standards</t>
  </si>
  <si>
    <t>See 'Non-structural tab'</t>
  </si>
  <si>
    <t>See 'BMP Tracking Table'</t>
  </si>
  <si>
    <t>Road Erosion Inventory (REI)</t>
  </si>
  <si>
    <t>Annual Review of SWMP completed</t>
  </si>
  <si>
    <t>Results of information collected and analyzed, if not included elsewhere</t>
  </si>
  <si>
    <t>Activities planned for next year</t>
  </si>
  <si>
    <t>Proposed change in BMP or measurable goal?</t>
  </si>
  <si>
    <t xml:space="preserve">Description of how requirement was met </t>
  </si>
  <si>
    <t>Notice that permittee is relying on another entity to satisy some of its permit obligations</t>
  </si>
  <si>
    <t>Other information, if applicable</t>
  </si>
  <si>
    <t>Steam Corridor Protection</t>
  </si>
  <si>
    <t xml:space="preserve">Ordinance or regulation adopted to protect and regulate development in sw impaired water stream corridors </t>
  </si>
  <si>
    <t>Additional MS4 Reporting Requirements</t>
  </si>
  <si>
    <t>Impaired Waters Response Plan</t>
  </si>
  <si>
    <t>Impaired Stream</t>
  </si>
  <si>
    <t>Impairment</t>
  </si>
  <si>
    <t>Status of implementation</t>
  </si>
  <si>
    <t>Planned activities for upcoming year</t>
  </si>
  <si>
    <t>List of '3 acre sites' that have been taken over by the MS4</t>
  </si>
  <si>
    <t>Has this acreage been included in the MS4's baseload calcuations?</t>
  </si>
  <si>
    <t>Summarize progress on establishing P credits for existing projects</t>
  </si>
  <si>
    <t>Summarize progress on identifying additional projects necessary to meet the PCP targets</t>
  </si>
  <si>
    <t>List attachments if applicable</t>
  </si>
  <si>
    <t>Table 2. Measurement of material tracking method</t>
  </si>
  <si>
    <t>Sub Area Name (Lake segment, route, etc.)</t>
  </si>
  <si>
    <t>2/year (spring and fall)</t>
  </si>
  <si>
    <t>Monthly</t>
  </si>
  <si>
    <t>4X in the fall</t>
  </si>
  <si>
    <t>Area of streets swept (acres)</t>
  </si>
  <si>
    <t>P Load from Streets where sweeping occurs (kg/year)</t>
  </si>
  <si>
    <t>High Efficiency Regenerative Air-Vacuum</t>
  </si>
  <si>
    <t xml:space="preserve">Year sweeping started </t>
  </si>
  <si>
    <t>If weekly or monthly, number of months streets are swept</t>
  </si>
  <si>
    <t>Phosphorus Credit</t>
  </si>
  <si>
    <t>Phosphrous Reduction from Street Sweeping (kg/year)</t>
  </si>
  <si>
    <t>Catch Basin Cleaning</t>
  </si>
  <si>
    <t>P Load from Streets where catch basin cleaning occurs (kg/year)</t>
  </si>
  <si>
    <t>Phosphrous Reduction from Catch Basin Cleaning(kg/year)</t>
  </si>
  <si>
    <t>Combined dry weight of material collected (kg)</t>
  </si>
  <si>
    <r>
      <rPr>
        <b/>
        <i/>
        <sz val="11"/>
        <color theme="1"/>
        <rFont val="Calibri"/>
        <family val="2"/>
        <scheme val="minor"/>
      </rPr>
      <t>OR</t>
    </r>
    <r>
      <rPr>
        <sz val="11"/>
        <color theme="1"/>
        <rFont val="Calibri"/>
        <family val="2"/>
        <scheme val="minor"/>
      </rPr>
      <t xml:space="preserve"> Cubic yards of material collected</t>
    </r>
  </si>
  <si>
    <t>**There is currently no approved accounting methodology based on weight or volume of material collected.  Should a method be developed, DEC anticipates information like that in Table 2 could be required.</t>
  </si>
  <si>
    <t>Has the baseload been calculated based on municipally owned and controlled developed lands?</t>
  </si>
  <si>
    <t>Roads and Outlets planned for upgrade within the first permit term (through July 2023)</t>
  </si>
  <si>
    <t>Roads and Outlets planned for upgrade in calendar year 2020.</t>
  </si>
  <si>
    <t>Estimated funds spent on stormwater management for the fiscal year*</t>
  </si>
  <si>
    <t xml:space="preserve">* Optional response.  </t>
  </si>
  <si>
    <t>UVM will provide links on a dedicated stormwater page within its website with links to relevant non-profits and government resource sites which can provide technical assistance.</t>
  </si>
  <si>
    <t>UVM will participate in and provide financial support for operation of the regional Rethink Runoff campaign consisting generally of periodic advertising throughout each year supplemented by a survey of residents every 5 years to track reported behavior with regards to residential stormwater BMPs.  Via an annual report provided by the Chittenden County RPC’s subcontractor, MS4s will document the annual number of site visits to www.rethinkrunoff.org as well as provide other metrics.</t>
  </si>
  <si>
    <t>UVM will participate in and provide financial support for operation of the Rethink Runoff Stream Team consisting generally of both outreach and hands-on participation events in various MS4 towns on a rotating annual basis. Via an annual report provided by the Chittenden County RPC’s subcontractor, MS4s will document on an annual basis the number of participants and/or persons contacted by outreach events and hands-on activities through the Rethink Runoff Stream Team.</t>
  </si>
  <si>
    <t xml:space="preserve">The University will document and report the number of illicit discharges each year and will provide a report identifying the nature and corrective action taken for each. </t>
  </si>
  <si>
    <t xml:space="preserve">The University will document any salt brine spills that directly discharge to a stormwater structure and will provide a report identifying the nature and corrective action taken. </t>
  </si>
  <si>
    <t>The list of Eligible Discharges will be included as part of the VOSHA 10-hour training for new UVM Physical Plant Department staff.  The number of newly trained staff members will be tracked and reported annually.</t>
  </si>
  <si>
    <t>The Regional Stormwater Education Program efforts will continually promote public awareness and reduce ignorant illicit discharges.</t>
  </si>
  <si>
    <t>Continue to install “No Dumping” tags on new catch basin grates as they are installed by new construction projects.  The UVM standard catch basin detail will be updated to require that the tags be installed on the catch basins as a project requirement.  The number of installed tags will be identified annually.</t>
  </si>
  <si>
    <t xml:space="preserve">As part of the annual dry weather monitoring the following actions shall be measured and logged: </t>
  </si>
  <si>
    <t>Outfalls Inspected</t>
  </si>
  <si>
    <t>Number of dry-weather samples taken</t>
  </si>
  <si>
    <t>Discharges detected</t>
  </si>
  <si>
    <t>Discharges corrected</t>
  </si>
  <si>
    <t>UVM will document and report the number of permitted MS4 construction projects each year.</t>
  </si>
  <si>
    <t>By following the State and/or local municipality Construction Stormwater Permit Standards, UVM must evaluate all disturbances across UVM’s Main Campus as part of the “Risk” evaluation.  Almost every project on campus, large and small, is subject to either a General or Individual State Permit or a City of Burlington or South Burlington local permit.  This ensures that site specific erosion prevention and sediment control plans are developed for each construction project and minimizes the potential for sediment transport to the stormwater system.</t>
  </si>
  <si>
    <t>Either due to its jurisdiction as a Common Plan of Development, or due to the local municipality MS4 requirements, almost every earth disturbing project is subject to erosion prevention and sediment control regulation.  One area that can be addressed is related to building projects that do not specifically require earth disturbance but involve the use of lift trucks to access the building exterior.  UVM will include, in the front end of their bid documents, stabilization and sediment control best management practice specifications that must be implemented if inadvertent earth disturbance is generated by construction vehicle movements or activities.  The number of earth disturbing projects will be identified annually.</t>
  </si>
  <si>
    <t>UVM will document and report the number of projects with &lt;1ac of disturbance subject to MS4 requirements each year.</t>
  </si>
  <si>
    <t>UVM regularly meets with the City of Burlington Stormwater Program staff and attends the Chittenden County Regional Planning Commission’s Clean Water Advisory Committee (CWAC) meetings and MS4 Subcommittee Meetings to discuss stormwater projects, regulations, goals, education, outreach, etc.  For many years UVM has also contracted with a stormwater consultant for project permitting, guidance, and to follow the development of stormwater regulations and policies.  UVM will continue to follow these avenues to remain educated and informed about stormwater standards, practices, and regulations.</t>
  </si>
  <si>
    <t xml:space="preserve">Either due to its jurisdiction as a Common Plan of Development, or due to the local municipality MS4 requirements, almost every project that expands impervious is subject to a State post-construction stormwater permit or a local stormwater permit dictated by their MS4 ordinances or policies.  UVM will continue to obtain state or local post-construction stormwater permits for all jurisdictional projects.  The number of new projects that disturb greater than 1 acre but do not require a state post-construction permit will be reported annually. </t>
  </si>
  <si>
    <t>UVM will document and report the number of projects with &gt;1ac of disturbance &lt;1ac of impervious each year.</t>
  </si>
  <si>
    <t>Either due to its jurisdiction as a Common Plan of Development, or due to the local municipality MS4 requirements, almost every project that expands impervious is subject to a State post-construction stormwater permit or a local stormwater permit governed by their MS4 ordinances or policies.  UVM will continue to comply with state or local post-construction stormwater permits for all jurisdictional projects.  UVM Physical Plant Department has a standard specification for ground restoration.  Update the UVM Grounds Restoration specification to align with the State of Vermont’s Post Construction Soil Depth and Quality Standard outlined in the 2017 Stormwater Management Manual.</t>
  </si>
  <si>
    <t>Create a list of stormwater treatment practices (STP) located on UVM MS4 properties.  This list will be included in Appendix H of this document and will be updated annually.</t>
  </si>
  <si>
    <t xml:space="preserve">Each spring, after snow melt, and prior to June 15th, every UVM stormwater treatment practice shall be inspected and an annual report shall be maintained.  This includes observation of eroded areas and areas of poor vegetative growth. </t>
  </si>
  <si>
    <t>UVM will continue to contract with Hartigan, P&amp;P Septic or equivalent, to clean the sumps of at least 50% of the existing catch basins, storm manholes, and detention tanks annually.  A report will be maintained identifying which catch basins are cleaned each year.  Storm structure shall be cleaned when the sediment level reaches half the depth of the available sump.</t>
  </si>
  <si>
    <t>Stormwater ponds are inspected frequently throughout the year.  They will continue to be inspected annually in the spring, prior to June 15th.  Forebays and micropools will be observed to determine the depth of sediment accumulation.  Sediment will be removed when the level reaches half the design depth of the permanent pool.</t>
  </si>
  <si>
    <t>UVM will document and report the number of STPs (without state permits) inspected by MS4 each year.</t>
  </si>
  <si>
    <t>UVM has been operating and maintaining the stormwater system for many years and the existing staff that address stormwater are trained.  New Physical Plant Department staff members who are assigned to address components of the stormwater collection system will be trained by existing trained staff.  New and existing staff members who are assigned responsibilities related to inspection of the stormwater treatment practices shall conduct a site walk around campus with the UVM Stormwater Consultant for education and training of the stormwater practices around campus.  The number of employees that are trained each year will be tracked as part of the annual report.</t>
  </si>
  <si>
    <t>UVM has constructed a number of stormwater treatment practices and as new projects are developed new treatment practices will be designed and constructed.  Below is a list of measurable goals that will be included in the annual report:</t>
  </si>
  <si>
    <t>UVM will document and report the number of new STPs constructed, upgraded, &amp; maintained each year.</t>
  </si>
  <si>
    <t>UVM will document and report the number of existing STPs transferred to the MS4 each year.</t>
  </si>
  <si>
    <t>UVM will document and report the number of inspections performed on fleet vehicles, buildings, garages, parks, and open spaces each year.</t>
  </si>
  <si>
    <t>UVM will document and report the number of catch basins, storm manholes, and underground detention tanks cleaned or lbs. of sediment removed each year.</t>
  </si>
  <si>
    <t>UVM will maintain documentation of street sweeping, updating it annually.</t>
  </si>
  <si>
    <t>UVM will document and report the frequency of leaf litter/organic waste collection each year.</t>
  </si>
  <si>
    <t>UVM currently contracts with Hartigan Wastewater Services to clean the sumps of catch basins and storm manholes.  As part of the contract, Hartigan is responsible for the proper disposal of the waste material.  Hartigan provides a report identifying the catch basins that are cleaned.  The results of this report will be included in the Annual Report</t>
  </si>
  <si>
    <t>UVM’s use of fertilizers are in alignment with State regulations.  The Physical Plant Soil &amp; Seeding Specifications will be updated to specify that only phosphorus free fertilizers be used unless a soil test identifies that fertilizer containing phosphorus is warranted for optimum vegetative growth.</t>
  </si>
  <si>
    <t>This goal does not apply.</t>
  </si>
  <si>
    <t>N/A</t>
  </si>
  <si>
    <t>Attachment #2</t>
  </si>
  <si>
    <t xml:space="preserve">Utility Master Plan mapping will continue to be updated as Record Drawings are created. </t>
  </si>
  <si>
    <t>Staff training will continue to include information about stormwater and allowed discharges</t>
  </si>
  <si>
    <t>See MCM #1 and #2</t>
  </si>
  <si>
    <t>Attachment #3</t>
  </si>
  <si>
    <t>Revisions and edits will be made as necessary</t>
  </si>
  <si>
    <t>Attachment #4</t>
  </si>
  <si>
    <t>Refer to Inspection Checklist in Attachment #4</t>
  </si>
  <si>
    <t>Not Applicable</t>
  </si>
  <si>
    <t>Attachment #5</t>
  </si>
  <si>
    <t>This list is compiled throughout the year</t>
  </si>
  <si>
    <t>See BMP tracking table for current STPs on campus</t>
  </si>
  <si>
    <t>BMP Tracking Table</t>
  </si>
  <si>
    <t>Vehicles are continually maintained immediately upon identification of deficiency.  Staff are trained to inspected the fleet vehicles for fluid leaks before each use.</t>
  </si>
  <si>
    <t>See 'Non Structural Tab'</t>
  </si>
  <si>
    <t>CCRPC Subcontractor for MM#1 and MM#2</t>
  </si>
  <si>
    <t>Main Lake</t>
  </si>
  <si>
    <t>Burlington Bay</t>
  </si>
  <si>
    <t>Shelburne Bay</t>
  </si>
  <si>
    <t>Potash Brook</t>
  </si>
  <si>
    <t>Centennial Brook</t>
  </si>
  <si>
    <t>Englesby Brook</t>
  </si>
  <si>
    <t>At this time there is no reason to believe the FRP improvements won't be completed as outlined in the Centennial Brook FRP</t>
  </si>
  <si>
    <t>Attachment #1</t>
  </si>
  <si>
    <t>Based on calculations from BMP Tracking Table, UVM has met their PCP Goal</t>
  </si>
  <si>
    <t>UVM has met their PCP target</t>
  </si>
  <si>
    <t xml:space="preserve">See BMP Tracking Table </t>
  </si>
  <si>
    <t>UVM is subject to local ordinances that regulate development in sw impaired water stream corridors</t>
  </si>
  <si>
    <t>The list of UVM stormwater treatment practices is included in the UVM BMP Tracking Table the STP Inspection Checklist in Attachment #4</t>
  </si>
  <si>
    <t>Large scale leaf litter and organic waste collection occurs in the spring and the fall.  However, the Physical Plant Grounds Department collects leaf litter and organic waste continuously throughout the year as conditions allow.</t>
  </si>
  <si>
    <t>Prior to 1999</t>
  </si>
  <si>
    <t>YES</t>
  </si>
  <si>
    <t>All results are included in the Attachments or in the BMP Tracking Table</t>
  </si>
  <si>
    <t>Centennial Brook and Potash Brook</t>
  </si>
  <si>
    <t>Stormwater</t>
  </si>
  <si>
    <t>See FRP Implementation Tab</t>
  </si>
  <si>
    <t>UVM will continue to participate with the CCRPC's CWAC and MS4 Sub-Committees.</t>
  </si>
  <si>
    <t>UVM participates financially with the CCRPC's CWAC and MS4 Sub-committees to provide stream flow measuring of impaired streams.  The Water Quality Monitoring report is included in Attachment #1.</t>
  </si>
  <si>
    <t>Burlington Bay (CSO)</t>
  </si>
  <si>
    <t>UVM will continue to update their stormwater website as appropriate</t>
  </si>
  <si>
    <t>Illicit discharge education and monitoring with continue</t>
  </si>
  <si>
    <t>Monitoring will continue</t>
  </si>
  <si>
    <t>These type of projects will continue to be evaluated each year.</t>
  </si>
  <si>
    <t>When cleaning of stormwater ponds are required, UVM contracts with a site excavation contractor.  The contract requires the Contractor to remove the material from campus and dispose of it in a State approved off-site disposal area.  The Annual Report  will be updated when stormwater treatment ponds are cleaned.</t>
  </si>
  <si>
    <t>This requirement was added to the UVM Soil &amp; Seed Specifications in 2020</t>
  </si>
  <si>
    <t>New construction projects will continue to review soil test results for appropriate amendments</t>
  </si>
  <si>
    <t>The low flow outlet orifice on the Southwest Stormwater Treatment Facility #1 was modified to meet the 24 hour detention required by the warm water fish habitat designation of Englesby Brook</t>
  </si>
  <si>
    <t>Complete</t>
  </si>
  <si>
    <t xml:space="preserve">There are no outstanding items </t>
  </si>
  <si>
    <t>This activity is complete</t>
  </si>
  <si>
    <t>Feet of stormwater drainage pipe inspected</t>
  </si>
  <si>
    <t xml:space="preserve">UVM will maintain basic information about stormwater on a dedicated page within its website which describes its stormwater related programming and includes links for visitors to learn more. The permittee will track the annual number of visits to this page.  </t>
  </si>
  <si>
    <t xml:space="preserve">UVM will observe the condition and measure the sediment level of at least 25% of the stormwater structures on campus so that every structure is observed at least once every five years. </t>
  </si>
  <si>
    <t>UVM previously created a comprehensive AutoCAD based Utility Master Plan map.  The mapping shows the stormwater outfalls, stormwater collection structures, piping and building services.  The mapping continues to be updated as new projects are completed and refined as existing utilities are discovered either during construction or during site specific topographic survey work.
    - Versions of the mapping may be available, in pdf format, upon request through UVM Planning Design &amp; Construction dept.</t>
  </si>
  <si>
    <t>UVM Planning Design &amp; Construction will continue to have an annual meeting, typically in January, with all project managers from Planning Design and Construction and the Physical Plant Department to outline construction projects planned for the current year.  Project Managers will be made aware of the permitting responsibilities for each construction activity.</t>
  </si>
  <si>
    <t>For many years UVM has also contracted with a stormwater consultant for project permitting, guidance, and to ensure that development activities are properly permitted.  UVM will continue this consulting approach throughout the year.  UVM Planning Design &amp; Construction (PD&amp;C) will also continue to organize and lead an annual meeting, typically in January, with the consultant and all project managers from PD&amp;C and the Physical Plant Department.  The meeting will outline current and future planned development projects to discuss stormwater permitting requirements.</t>
  </si>
  <si>
    <t>None required</t>
  </si>
  <si>
    <t>UVM Campus Planning Services and Facilities Design and Construction is now a combined department: Planning, Design and Construction.</t>
  </si>
  <si>
    <t xml:space="preserve">UVM prepared a set of erosion prevention &amp; sediment control specifications to include in the front end of building related projects such as roof or building façade repairs that do not specifically require earthwork but may unintentionally disturb earth through staging activities.  The soil and seeding notes (Page 3) and the staging area surface requirements (Page 10) are consistent with the State of Vermont Post Construction Soil Depth and Quality Standard.   </t>
  </si>
  <si>
    <r>
      <rPr>
        <sz val="11"/>
        <rFont val="Calibri"/>
        <family val="2"/>
        <scheme val="minor"/>
      </rPr>
      <t>UVM Collaborates and contributes financially to the CCRPC's CWAC and MS4 Sub-Committee to implement the Rethink Runoff campaign.  Stormwater related information with links to relevant non-profits and government resource sites that can provide technical assistance can be found at the following websites:</t>
    </r>
    <r>
      <rPr>
        <u/>
        <sz val="11"/>
        <color theme="10"/>
        <rFont val="Calibri"/>
        <family val="2"/>
        <scheme val="minor"/>
      </rPr>
      <t xml:space="preserve">
https://www.uvm.edu/arch/watersheds-and-storm-water-treatment
http://rethinkrunoff.org
</t>
    </r>
  </si>
  <si>
    <t>UVM will continue to collaborate with CCRPC's CWAC and MS4 sub-committee to implement the Rethink Runoff campaign.
UVM will continue to update their stormwater website as appropriate.</t>
  </si>
  <si>
    <t xml:space="preserve">
Maintenance items are noted in the BMP inspection summary form included in Attachment #4</t>
  </si>
  <si>
    <t>Attachment #5 includes the information from the storm structure inspection report prepared by UVM</t>
  </si>
  <si>
    <t>Salt &amp; Brine Handling Best Management Pratices document is included in Attachment #2</t>
  </si>
  <si>
    <t>The updated EPSC Front End Specifications were included in  
Attachment #3 of the 2021 Annual Report</t>
  </si>
  <si>
    <t>One operational stormwater discharge permit (3627-9050.2) will be incorporated into UVM's MS4 permit this year.</t>
  </si>
  <si>
    <t>* UVM Streets are swept once per year in the Spring</t>
  </si>
  <si>
    <t>Sweeper Frequency*</t>
  </si>
  <si>
    <t xml:space="preserve">UVM sub-contracts with a street sweeping company for spring sweeping of all roads throughout campus </t>
  </si>
  <si>
    <t>Develop and implement procedures for site inspection and enforcement of control measures</t>
  </si>
  <si>
    <t>Erosion prevention and sediment control inspections shall be performed by the Owner’s designated representative (General Contractor, UVM Project Manager, Civil Engineer, etc) at least weekly or within 24 hours after a rain event that produces a discharge.  The annual report will include a list of all construction projects that were inspected and any enforcement actions taken.</t>
  </si>
  <si>
    <t xml:space="preserve">The outfall inspections identified in the 2018 MS4 GP had been completed.  The North Campus Watershed will be observed in 2024 </t>
  </si>
  <si>
    <t xml:space="preserve">None.  </t>
  </si>
  <si>
    <t>None</t>
  </si>
  <si>
    <t>The UVM North Campus Watershed will be evaluated during a period of dry weather in 2024</t>
  </si>
  <si>
    <t>UVM has completed a Utility Master Plan map showing the stormwater system infrastructure.  The mapping is updated regularly with new Record Drawing information and as utilities are refined by site specific topographic surveys.  The following updates were included in 2023:  Firestone Building,  and miscellaneous existing conditions updates.</t>
  </si>
  <si>
    <t>The outfall inspections identified in the 2018 MS4 GP had been completed.  The North Campus Watershed will be observed in 2024 per the new MS4 General Permit requirements</t>
  </si>
  <si>
    <t>UVM will continue to add tags to new catch basins as they are designed.  The tags will need to be installed on the new catch basins for the Centennial Compound Parking Lot Improvement project after it is constructed in 2024.</t>
  </si>
  <si>
    <t>Portions of the UVM North Campus Watershed will be re-evaluated during a period of dry weather in 2024. If non-stormwater flows are observed the following sampling and testing shall be performed: E. Coli, Ammonia, and Methylene Blue Active Substance per the current Stormwater Management Plan.</t>
  </si>
  <si>
    <t>The University has previously conducted dry weather stormwater outfall and system inspections within the North, East, Southwest, and Trinity Campus Watersheds.  Dry weather illicit discharge monitoring will continue to be evaluated, in a rotating basis annually, between the following UVM watersheds: Trinity Campus, North Campus Watershed, East Campus Watershed, Southwest Campus Watershed, Main Street Watershed, the Colchester Business Park, and the Potash Brook Watershed properties.    
All record of illicit discharge monitoring information shall include:
  - The date, exact place, and time of sampling or measurements; if flow is present.
  - The name(s) of the individual(s) who performed the sampling or measurements;
  - The date(s) analyses were performed;
  - The name(s) of the Testing Company who performed the analyses;
  - The analytical techniques or methods used; and
  - The results of such analyses
  - Stormwater mapping data showing the portions of the collection system that was evaluated, including estimated flows
  - Narrative details describing the findings and resolution.</t>
  </si>
  <si>
    <t>UVM has continued to maintain Krebs &amp; Lansing as their stormwater consultant.  A meeting was held on February 13, 2023 with UVM construction project managers and Derick Read from Krebs &amp; Lansing to coordinate and create a list of projects planned for Summer 2023.  The Risk Scoring for each watershed was discussed to properly categorize and permit each construction project.  All UVM construction related disturbances within the Centennial Brook Watershed portion of campus were subject to Moderate Risk Construction General Permit coverage.  Projects within the Englesby Brook Watershed and Winooski River Watershed were subject to Low Risk Permits</t>
  </si>
  <si>
    <t>See list at bottom of column to the left for projects that are anticipated for permitting and planned construction in 2024:</t>
  </si>
  <si>
    <t>All UVM earthwork projects in 2023 required EPSC permit coverage either from the State or at the local level.</t>
  </si>
  <si>
    <t xml:space="preserve">In 2020 UVM created an EPSC front end specification for projects with no planned earthwork.  These typically relate to short-term building staging areas where earthwork is not intended.  The specification provides EPSC Best Managment Practices that need to be installed if unplanned but inadvertent soil disturbance occurs.
The soil and seeding notes and straw wattle details were updated in preparation for the 2022 construction season. </t>
  </si>
  <si>
    <t>The following is a list of construction projects that were constructed and completed in 2023:
- Hills Building Renovations (3627-9020.13), Centennial South Parking Lot Repaving; University Heights Road repaving, Pomeroy Pavilion (City of Burlington), Helipad Electrical Repair (maintenance), Phase 1 of Vaughan Memorial Plaza (City of Burlington) and Steel laydown area area.
The following is a list of on-going construction projects at UVM: 
- On-Campus Multipurpose Center (3627-INDC.9); Multipurpose Staging (3753-9020.17); Forestry Services Gravel Wetland (5269-9020); 
The following is a list of projects that are anticipated for permitting and planned construction in 2024:
- (State Permitting) Bioresearch Parking (5269-9020), Centennial Compound Parking (3627-9020.13); Rowell Staging (3627-9020.13); Gucciardi Expansion, Living/Learning sidewalks, Millis Sidewalk (3627-9020.13) , HSRF Chiller Upgrade and Plaza Repair; Moulton Winder Field Cameras, Forestry Services Gravel Wetland; Hort Farm Dam Removal, Catamount Woods Student Housing
- (City Permitting Only) Living/Learning Staging and Outdoor Lab; UVM Green Vaughan Memoral Patio; Royall Tyler Theatre Concrete Plaza Repair; Trinity Campus Bike RacksSteam Vaults Repairs</t>
  </si>
  <si>
    <t>The following is a list of projects that include less than 1 acre of disturbance and were required to obtain a Construction Stormwater permit from the State: Forestry Services Gravel Wetland (5269-9020), Millis Sidewalk, Rowell Staging, and Torrey Hall Addition (all 3 incuded in 3627-9020.13)
The following projects included less than 1 acre of disturbance but required a separate Construction Stormwater Permit from the City of Burlington:  Projects listed above plus Vaughan Memorial Plaza, Steel Staging Area.</t>
  </si>
  <si>
    <t>This tracking will begin with the 2024 construction activities</t>
  </si>
  <si>
    <t>UVM has continued to maintain Krebs &amp; Lansing as their stormwater consultant and continues to attend the CCRPC's CWAC and MS4 Sub-Committee meetings. UVM, Krebs &amp; Lansing, and Cities of Burlington and South Burlington continue to collaborate on stormwater design and treatment practices related to new projects on the University campus.</t>
  </si>
  <si>
    <t>All UVM projects in 2023 required either a Low Risk, Moderage Risk Construction General permit or an EPSC permit from the City of Burlington. See list of projects identified above.</t>
  </si>
  <si>
    <t xml:space="preserve">The Hills Building renovation project disturbed &gt; 1 acre but involved less than 1 acre of impervious in 2023.
</t>
  </si>
  <si>
    <t>The Hort Farm Dam Removal project will fall in this category for construction likely beginning in 2024</t>
  </si>
  <si>
    <t>Forestry Services Gravel Wetland construction, Bioresearch Facility Bioretention System, and Centennial Compound Infiltration Chamber systems may all be completed in 2024</t>
  </si>
  <si>
    <t xml:space="preserve">All of the University's stormwater treatment practices were inspected in 2023.  The stormwater treatment practices are inspected in the spring, prior to June 15th.  The annual report form highlights the dates of the inspections and maintenance requirements, if any.  </t>
  </si>
  <si>
    <t>Continued inspection of STPs in the spring of 2024</t>
  </si>
  <si>
    <t xml:space="preserve">UVM is hoping to hire another intern in 2024 for the stormwater system inspections.  UVM will continue to contract with P&amp;P Septic, or equivalent, for storm structure cleaning </t>
  </si>
  <si>
    <t xml:space="preserve">UVM continues to inspect stormwater treatment practices .  None of the stormwater ponds required sediment removal or maintenance in 2023 </t>
  </si>
  <si>
    <t>UVM has continued to maintain Krebs &amp; Lansing as their stormwater consultant.  A meeting was held on February 13, 2023 with UVM construction project managers and Derick Read from Krebs &amp; Lansing to coordinate and create a list of projects planned for Summer 2023.  The Risk Scoring for each watershed was discussed to properly categorize and permit each construction project.  The risk scoring changed from Individual in 2022 to Moderate in 2023.</t>
  </si>
  <si>
    <t xml:space="preserve">A meeting was held on February 14, 2024 to coordinate planned construction activities for 2024 </t>
  </si>
  <si>
    <t>Forestry Services Gravel Wetland, Bioresearch Facility Bioretention practice, and Centennial Compound Infiltration Chamber system will likely be completed in 2024.</t>
  </si>
  <si>
    <t>No stormwater treatment pond cleaning was required in 2023</t>
  </si>
  <si>
    <t>Centennial Brook, Englesby Brook, and Potash Brook</t>
  </si>
  <si>
    <t>Chlorides</t>
  </si>
  <si>
    <t>1) The outlet structure of the North Campus Watershed was modified in Jan 2020 to increase capacity of the pond.  No design related to the increase of the berm height has been done to date;
2) Main Street Pond Expansion - The MS4's met virtually on 3/13/2023 to begin discussions regarding the costs and design considerations for the Main Street retrofit. UVM was awarded a Community Formula Grant, which is intended to fund the design and construction of the Main Street Pond upgrades.</t>
  </si>
  <si>
    <t>1) A gravel wetland has been designed at the Forestry Services Building to collect and treat runoff from the driveway and parking lot.  This is being proposed to replace the proposed FRP treatment of the building roofs.  After an extremely wet summer in 2023, construction of the gravel wetland will be completed in summer 2024.
2) A preliminary gravel wetland design was planned at the Bioresearch Facility.  During planning and design, it was determined that the site was being considered for future development.  UVM decided to move its buses and other fleet vehicles to an expanded parking lot on the Bioresearch Facility Site.  The project has been designed and permitted with a new bioretention system (designed for infiltration) that is sized with consideration of all redevelopment impervious draining to the practice as "New Impervious" to accommodate the FRP obligations.</t>
  </si>
  <si>
    <t>1) The project has been awarded to a site contractor and will be completed in 2024 .
2) The project has been bid and if funding is available, will be constructed in 2024.</t>
  </si>
  <si>
    <t>1) The outlet structure of the North Campus Watershed was modified in Jan 2020 to increase capacity of the pond.  
2) Main Street Pond Expansion - Design development is expected to proceed in 2024</t>
  </si>
  <si>
    <t>1) The project will be completed in 2024.
2) Bioresearch site estimate of completion 2024, if funding is available.</t>
  </si>
  <si>
    <t>1) Forestry Services should meet schedule 
2) Bioresearch design has progressed with construction of the new parking lot and associated Bioretention practice scheduled for 2024.</t>
  </si>
  <si>
    <t>1) Increasing the height of the North Pond berm requires collaboration with the City of Burlington and implementation has not yet been discussed.
2) The Main Street Pond expansion required collaboration with the Cities of Burlington, South Burlington, and VTRANS.  Early conversations began 3/13/2023 to discuss project planning.  Further discussion is anticipated for spring 2024.</t>
  </si>
  <si>
    <r>
      <rPr>
        <sz val="11"/>
        <rFont val="Calibri"/>
        <family val="2"/>
        <scheme val="minor"/>
      </rPr>
      <t xml:space="preserve">UVM Collaborates and contributes financially to the CCRPC's Clean Water Advisory Committee (CWAC) and the MS4 Sub-Committee to implement the Rethink Runoff campaign.  Stormwater related information is found at the following website: </t>
    </r>
    <r>
      <rPr>
        <u/>
        <sz val="11"/>
        <color theme="10"/>
        <rFont val="Calibri"/>
        <family val="2"/>
        <scheme val="minor"/>
      </rPr>
      <t xml:space="preserve">
</t>
    </r>
    <r>
      <rPr>
        <u/>
        <sz val="11"/>
        <color rgb="FF7030A0"/>
        <rFont val="Calibri"/>
        <family val="2"/>
        <scheme val="minor"/>
      </rPr>
      <t xml:space="preserve"> http://rethinkrunoff.org/</t>
    </r>
    <r>
      <rPr>
        <sz val="11"/>
        <color theme="10"/>
        <rFont val="Calibri"/>
        <family val="2"/>
        <scheme val="minor"/>
      </rPr>
      <t xml:space="preserve">
</t>
    </r>
    <r>
      <rPr>
        <sz val="11"/>
        <rFont val="Calibri"/>
        <family val="2"/>
        <scheme val="minor"/>
      </rPr>
      <t>In 2021 UVM updated its website and transferred its dedicated Stormwater Management webpage to the new site.  The annual number of visits to this webpage are currently being tracked and had 115 page views in 2023.  The website is found at the following link:</t>
    </r>
    <r>
      <rPr>
        <sz val="11"/>
        <color theme="10"/>
        <rFont val="Calibri"/>
        <family val="2"/>
        <scheme val="minor"/>
      </rPr>
      <t xml:space="preserve">
</t>
    </r>
    <r>
      <rPr>
        <sz val="11"/>
        <color rgb="FF7030A0"/>
        <rFont val="Calibri"/>
        <family val="2"/>
        <scheme val="minor"/>
      </rPr>
      <t xml:space="preserve">http://www.uvm.edu/arch/watersheds-and-storm-water-treatment </t>
    </r>
  </si>
  <si>
    <r>
      <t xml:space="preserve">UVM estimates it will contribute approximately $7,000 to </t>
    </r>
    <r>
      <rPr>
        <sz val="11"/>
        <rFont val="Calibri"/>
        <family val="2"/>
        <scheme val="minor"/>
      </rPr>
      <t xml:space="preserve">$7,500 </t>
    </r>
    <r>
      <rPr>
        <sz val="11"/>
        <color rgb="FF000000"/>
        <rFont val="Calibri"/>
        <family val="2"/>
        <scheme val="minor"/>
      </rPr>
      <t>financially in 2024 to support the operation of the regional Rethink Runoff campaign.</t>
    </r>
  </si>
  <si>
    <t>UVM contributed $7,000 financially in 2023 to support the operation of the regional Rethink Runoff campaign.  The financial contribution is equally shared by the traditional and non-traditional MS4s.  The Annual Report is provided in Attachment #1.</t>
  </si>
  <si>
    <r>
      <rPr>
        <sz val="11"/>
        <rFont val="Calibri"/>
        <family val="2"/>
        <scheme val="minor"/>
      </rPr>
      <t>UVM contributed $7,000 financially in 2023</t>
    </r>
    <r>
      <rPr>
        <sz val="11"/>
        <color theme="1"/>
        <rFont val="Calibri"/>
        <family val="2"/>
        <scheme val="minor"/>
      </rPr>
      <t xml:space="preserve"> to support the operation of the regional Rethink Runoff campaign.  The financial contribution is equally shared by the traditional and non-traditional MS4s.   See Attachment #1</t>
    </r>
  </si>
  <si>
    <r>
      <t>UVM will contribute approximately</t>
    </r>
    <r>
      <rPr>
        <sz val="11"/>
        <rFont val="Calibri"/>
        <family val="2"/>
        <scheme val="minor"/>
      </rPr>
      <t xml:space="preserve"> $7,000 to $7,</t>
    </r>
    <r>
      <rPr>
        <sz val="11"/>
        <color rgb="FF000000"/>
        <rFont val="Calibri"/>
        <family val="2"/>
        <scheme val="minor"/>
      </rPr>
      <t>500 financially in 2024 to support the operation of the regional Rethink Runoff campaign.</t>
    </r>
  </si>
  <si>
    <t>A similar meeting will be held in early 2024 (2/14/2024) to coordinate construction activities for Summer 2024</t>
  </si>
  <si>
    <t xml:space="preserve">This is a new MS4 General permit requirement.  All UVM projects have construction oversight from a combination of a UVM project manager, the design civil engineer, or a general contractor/constrution manager.  This is beyond the expectations of the site contractor's obligations to follow the construction requirements.  The inspection and maintenance standards are consistent with current State and Municipal permit requirements and UVM Standards. </t>
  </si>
  <si>
    <t>In 2023 three members of UVM staff were given some basic training on stormwater treatment practice maintenance. UVM has also begun putting together simplified inspection training sheets to create a training program for UVM grounds to support STP management.  No UVM Grounds staff were given VOSHA 10-hour training in 2023.</t>
  </si>
  <si>
    <t>There were no reported or identified illicit discharges to the storm sewer system in 2023</t>
  </si>
  <si>
    <r>
      <t>The University's salt and brine handling Best Management Practice document was updated in 2020 with the construction of two new salt sheds and a new brine tank. The current document is included in Attachment #2
No salt or brine</t>
    </r>
    <r>
      <rPr>
        <u/>
        <sz val="11"/>
        <rFont val="Calibri"/>
        <family val="2"/>
        <scheme val="minor"/>
      </rPr>
      <t xml:space="preserve"> spills </t>
    </r>
    <r>
      <rPr>
        <sz val="11"/>
        <rFont val="Calibri"/>
        <family val="2"/>
        <scheme val="minor"/>
      </rPr>
      <t>reached the stormwater collection system in 2023.</t>
    </r>
  </si>
  <si>
    <t xml:space="preserve">The UVM Firestone Medical Research Building project was completed in 2022 and the Hills Renovation project was completed in 2023.   Additional "No Dumping"  discs are being ordered and will be attached to the new catch basins.  </t>
  </si>
  <si>
    <t>UVM hired a summer intern to review the Utility Master Plan storm system mapping and inspected a large percentage of the storm structures across campus (Refer to Attachment 5 for Report).   UVM then contracted with P&amp;P Septic for  storm structure cleaning.  120 storm structures sumps were cleaned in 2023.</t>
  </si>
  <si>
    <t>A large number of storm structures were observed in 2023 (See attached report in Attachment #5) and 120 of them were cleaned because the sediment levels exceeded 50% of the sump depth</t>
  </si>
  <si>
    <t>UVM has developed a formal Snow &amp; Ice Control Plan</t>
  </si>
  <si>
    <t xml:space="preserve">Continue to implement strategies from the Salt Reduction Task Force.
Continue to track and manage effective and efficient salt use where practical and appropriate </t>
  </si>
  <si>
    <t>Funds spent on stream flow monitoring in 2023</t>
  </si>
  <si>
    <t>UVM's contribution for 2023 was appoximately $7,000 for all Clean Water Advisory Committee activities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</si>
</sst>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_);[Red]\(&quot;$&quot;#,##0\)"/>
  </numFmts>
  <fonts count="20" x14ac:knownFonts="1">
    <font>
      <sz val="11"/>
      <color theme="1"/>
      <name val="Calibri"/>
      <family val="2"/>
      <scheme val="minor"/>
    </font>
    <font>
      <b/>
      <sz val="11"/>
      <color theme="1"/>
      <name val="Calibri"/>
      <family val="2"/>
      <scheme val="minor"/>
    </font>
    <font>
      <b/>
      <sz val="12"/>
      <color theme="1"/>
      <name val="Calibri"/>
      <family val="2"/>
      <scheme val="minor"/>
    </font>
    <font>
      <sz val="11"/>
      <color theme="1" tint="0.499984740745262"/>
      <name val="Calibri"/>
      <family val="2"/>
      <scheme val="minor"/>
    </font>
    <font>
      <sz val="11"/>
      <name val="Calibri"/>
      <family val="2"/>
      <scheme val="minor"/>
    </font>
    <font>
      <b/>
      <sz val="14"/>
      <color theme="1"/>
      <name val="Calibri"/>
      <family val="2"/>
      <scheme val="minor"/>
    </font>
    <font>
      <sz val="14"/>
      <color theme="1"/>
      <name val="Calibri"/>
      <family val="2"/>
      <scheme val="minor"/>
    </font>
    <font>
      <sz val="11"/>
      <color rgb="FFFF0000"/>
      <name val="Calibri"/>
      <family val="2"/>
      <scheme val="minor"/>
    </font>
    <font>
      <b/>
      <sz val="14"/>
      <color theme="1"/>
      <name val="Calibri"/>
      <family val="2"/>
    </font>
    <font>
      <sz val="12"/>
      <color theme="1"/>
      <name val="Calibri"/>
      <family val="2"/>
    </font>
    <font>
      <sz val="11"/>
      <color rgb="FF000000"/>
      <name val="Calibri"/>
      <family val="2"/>
      <scheme val="minor"/>
    </font>
    <font>
      <sz val="11"/>
      <color rgb="FFC00000"/>
      <name val="Calibri"/>
      <family val="2"/>
      <scheme val="minor"/>
    </font>
    <font>
      <b/>
      <i/>
      <sz val="11"/>
      <color theme="1"/>
      <name val="Calibri"/>
      <family val="2"/>
      <scheme val="minor"/>
    </font>
    <font>
      <sz val="12"/>
      <color theme="1"/>
      <name val="Calibri"/>
      <family val="2"/>
      <scheme val="minor"/>
    </font>
    <font>
      <u/>
      <sz val="11"/>
      <color theme="10"/>
      <name val="Calibri"/>
      <family val="2"/>
      <scheme val="minor"/>
    </font>
    <font>
      <sz val="11"/>
      <color rgb="FF7030A0"/>
      <name val="Calibri"/>
      <family val="2"/>
      <scheme val="minor"/>
    </font>
    <font>
      <sz val="11"/>
      <color theme="10"/>
      <name val="Calibri"/>
      <family val="2"/>
      <scheme val="minor"/>
    </font>
    <font>
      <u/>
      <sz val="11"/>
      <color rgb="FF7030A0"/>
      <name val="Calibri"/>
      <family val="2"/>
      <scheme val="minor"/>
    </font>
    <font>
      <sz val="10"/>
      <color theme="1"/>
      <name val="Calibri"/>
      <family val="2"/>
      <scheme val="minor"/>
    </font>
    <font>
      <u/>
      <sz val="11"/>
      <name val="Calibri"/>
      <family val="2"/>
      <scheme val="minor"/>
    </font>
  </fonts>
  <fills count="5">
    <fill>
      <patternFill patternType="none"/>
    </fill>
    <fill>
      <patternFill patternType="gray125"/>
    </fill>
    <fill>
      <patternFill patternType="solid">
        <fgColor theme="4" tint="0.59999389629810485"/>
        <bgColor indexed="64"/>
      </patternFill>
    </fill>
    <fill>
      <patternFill patternType="solid">
        <fgColor theme="4" tint="0.79998168889431442"/>
        <bgColor indexed="64"/>
      </patternFill>
    </fill>
    <fill>
      <patternFill patternType="solid">
        <fgColor theme="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xf numFmtId="0" fontId="14" fillId="0" borderId="0" applyNumberFormat="0" applyFill="0" applyBorder="0" applyAlignment="0" applyProtection="0"/>
  </cellStyleXfs>
  <cellXfs count="79">
    <xf numFmtId="0" fontId="0" fillId="0" borderId="0" xfId="0"/>
    <xf numFmtId="0" fontId="0" fillId="0" borderId="1" xfId="0" applyBorder="1"/>
    <xf numFmtId="0" fontId="0" fillId="0" borderId="1" xfId="0" applyBorder="1" applyAlignment="1">
      <alignment wrapText="1"/>
    </xf>
    <xf numFmtId="0" fontId="3" fillId="0" borderId="1" xfId="0" applyFont="1" applyBorder="1" applyAlignment="1">
      <alignment wrapText="1"/>
    </xf>
    <xf numFmtId="6" fontId="3" fillId="0" borderId="1" xfId="0" applyNumberFormat="1" applyFont="1" applyBorder="1" applyAlignment="1">
      <alignment wrapText="1"/>
    </xf>
    <xf numFmtId="0" fontId="6" fillId="0" borderId="0" xfId="0" applyFont="1"/>
    <xf numFmtId="0" fontId="0" fillId="0" borderId="6" xfId="0" applyBorder="1"/>
    <xf numFmtId="0" fontId="0" fillId="0" borderId="0" xfId="0" applyAlignment="1">
      <alignment wrapText="1"/>
    </xf>
    <xf numFmtId="0" fontId="0" fillId="0" borderId="0" xfId="0" applyAlignment="1">
      <alignment vertical="top"/>
    </xf>
    <xf numFmtId="0" fontId="0" fillId="0" borderId="1" xfId="0" applyBorder="1" applyAlignment="1">
      <alignment horizontal="right" wrapText="1"/>
    </xf>
    <xf numFmtId="0" fontId="0" fillId="0" borderId="0" xfId="0" applyAlignment="1">
      <alignment horizontal="left"/>
    </xf>
    <xf numFmtId="0" fontId="0" fillId="0" borderId="7" xfId="0" applyBorder="1"/>
    <xf numFmtId="0" fontId="5" fillId="0" borderId="1" xfId="0" applyFont="1" applyBorder="1" applyAlignment="1">
      <alignment wrapText="1"/>
    </xf>
    <xf numFmtId="0" fontId="5" fillId="0" borderId="1" xfId="0" applyFont="1" applyBorder="1"/>
    <xf numFmtId="0" fontId="1" fillId="3" borderId="1" xfId="0" applyFont="1" applyFill="1" applyBorder="1" applyAlignment="1">
      <alignment vertical="top"/>
    </xf>
    <xf numFmtId="0" fontId="0" fillId="3" borderId="1" xfId="0" applyFill="1" applyBorder="1" applyAlignment="1">
      <alignment wrapText="1"/>
    </xf>
    <xf numFmtId="0" fontId="0" fillId="3" borderId="1" xfId="0" applyFill="1" applyBorder="1" applyAlignment="1">
      <alignment horizontal="left" wrapText="1"/>
    </xf>
    <xf numFmtId="0" fontId="0" fillId="3" borderId="1" xfId="0" applyFill="1" applyBorder="1" applyAlignment="1">
      <alignment horizontal="right" wrapText="1"/>
    </xf>
    <xf numFmtId="0" fontId="0" fillId="3" borderId="1" xfId="0" applyFill="1" applyBorder="1"/>
    <xf numFmtId="0" fontId="4" fillId="4" borderId="1" xfId="0" applyFont="1" applyFill="1" applyBorder="1"/>
    <xf numFmtId="0" fontId="9" fillId="0" borderId="0" xfId="0" applyFont="1" applyAlignment="1">
      <alignment horizontal="left"/>
    </xf>
    <xf numFmtId="0" fontId="0" fillId="4" borderId="1" xfId="0" applyFill="1" applyBorder="1"/>
    <xf numFmtId="0" fontId="7" fillId="0" borderId="0" xfId="0" applyFont="1"/>
    <xf numFmtId="0" fontId="8" fillId="2" borderId="0" xfId="0" applyFont="1" applyFill="1"/>
    <xf numFmtId="0" fontId="2" fillId="2" borderId="2" xfId="0" applyFont="1" applyFill="1" applyBorder="1"/>
    <xf numFmtId="0" fontId="1" fillId="3" borderId="2" xfId="0" applyFont="1" applyFill="1" applyBorder="1" applyAlignment="1">
      <alignment wrapText="1"/>
    </xf>
    <xf numFmtId="0" fontId="0" fillId="3" borderId="1" xfId="0" applyFill="1" applyBorder="1" applyAlignment="1">
      <alignment vertical="center" wrapText="1"/>
    </xf>
    <xf numFmtId="0" fontId="10" fillId="3" borderId="1" xfId="0" applyFont="1" applyFill="1" applyBorder="1" applyAlignment="1">
      <alignment vertical="center" wrapText="1"/>
    </xf>
    <xf numFmtId="0" fontId="0" fillId="3" borderId="1" xfId="0" applyFill="1" applyBorder="1" applyAlignment="1">
      <alignment horizontal="left"/>
    </xf>
    <xf numFmtId="9" fontId="10" fillId="0" borderId="1" xfId="0" applyNumberFormat="1" applyFont="1" applyBorder="1" applyAlignment="1">
      <alignment vertical="center" wrapText="1"/>
    </xf>
    <xf numFmtId="9" fontId="0" fillId="0" borderId="1" xfId="0" applyNumberFormat="1" applyBorder="1" applyAlignment="1">
      <alignment vertical="center" wrapText="1"/>
    </xf>
    <xf numFmtId="0" fontId="0" fillId="3" borderId="2" xfId="0" applyFill="1" applyBorder="1"/>
    <xf numFmtId="0" fontId="1" fillId="2" borderId="1" xfId="0" applyFont="1" applyFill="1" applyBorder="1" applyAlignment="1">
      <alignment horizontal="left"/>
    </xf>
    <xf numFmtId="0" fontId="4" fillId="0" borderId="1" xfId="0" applyFont="1" applyBorder="1" applyAlignment="1">
      <alignment wrapText="1"/>
    </xf>
    <xf numFmtId="0" fontId="13" fillId="0" borderId="2" xfId="0" applyFont="1" applyBorder="1" applyAlignment="1">
      <alignment horizontal="left" vertical="top" wrapText="1"/>
    </xf>
    <xf numFmtId="0" fontId="4" fillId="0" borderId="1" xfId="0" applyFont="1" applyBorder="1" applyAlignment="1">
      <alignment horizontal="left" wrapText="1"/>
    </xf>
    <xf numFmtId="0" fontId="14" fillId="0" borderId="1" xfId="1" applyBorder="1" applyAlignment="1">
      <alignment wrapText="1"/>
    </xf>
    <xf numFmtId="0" fontId="8" fillId="2" borderId="0" xfId="0" applyFont="1" applyFill="1" applyAlignment="1">
      <alignment horizontal="center"/>
    </xf>
    <xf numFmtId="0" fontId="0" fillId="0" borderId="0" xfId="0" applyAlignment="1">
      <alignment horizontal="center"/>
    </xf>
    <xf numFmtId="0" fontId="2" fillId="2" borderId="3" xfId="0" applyFont="1" applyFill="1" applyBorder="1" applyAlignment="1">
      <alignment horizontal="center"/>
    </xf>
    <xf numFmtId="0" fontId="0" fillId="0" borderId="1" xfId="0" applyBorder="1" applyAlignment="1">
      <alignment horizontal="center" wrapText="1"/>
    </xf>
    <xf numFmtId="0" fontId="0" fillId="0" borderId="1" xfId="0" applyBorder="1" applyAlignment="1">
      <alignment horizontal="center"/>
    </xf>
    <xf numFmtId="10" fontId="0" fillId="3" borderId="1" xfId="0" applyNumberFormat="1" applyFill="1" applyBorder="1" applyAlignment="1">
      <alignment horizontal="center"/>
    </xf>
    <xf numFmtId="0" fontId="0" fillId="3" borderId="1" xfId="0" applyFill="1" applyBorder="1" applyAlignment="1">
      <alignment horizontal="center"/>
    </xf>
    <xf numFmtId="0" fontId="0" fillId="2" borderId="1" xfId="0" applyFill="1" applyBorder="1" applyAlignment="1">
      <alignment horizontal="center"/>
    </xf>
    <xf numFmtId="9" fontId="0" fillId="3" borderId="1" xfId="0" applyNumberFormat="1" applyFill="1" applyBorder="1" applyAlignment="1">
      <alignment horizontal="center"/>
    </xf>
    <xf numFmtId="0" fontId="2" fillId="2" borderId="4" xfId="0" applyFont="1" applyFill="1" applyBorder="1" applyAlignment="1">
      <alignment horizontal="center"/>
    </xf>
    <xf numFmtId="0" fontId="4" fillId="0" borderId="1" xfId="0" applyFont="1" applyBorder="1"/>
    <xf numFmtId="0" fontId="4" fillId="0" borderId="1" xfId="0" applyFont="1" applyBorder="1" applyAlignment="1">
      <alignment vertical="top" wrapText="1"/>
    </xf>
    <xf numFmtId="0" fontId="10" fillId="0" borderId="0" xfId="0" applyFont="1" applyAlignment="1">
      <alignment wrapText="1"/>
    </xf>
    <xf numFmtId="0" fontId="0" fillId="0" borderId="1" xfId="0" applyBorder="1" applyAlignment="1">
      <alignment vertical="top" wrapText="1"/>
    </xf>
    <xf numFmtId="0" fontId="18" fillId="0" borderId="1" xfId="0" applyFont="1" applyBorder="1" applyAlignment="1">
      <alignment wrapText="1"/>
    </xf>
    <xf numFmtId="0" fontId="10" fillId="0" borderId="1" xfId="0" applyFont="1" applyBorder="1" applyAlignment="1">
      <alignment wrapText="1"/>
    </xf>
    <xf numFmtId="0" fontId="4" fillId="0" borderId="0" xfId="0" applyFont="1" applyAlignment="1">
      <alignment wrapText="1"/>
    </xf>
    <xf numFmtId="6" fontId="4" fillId="0" borderId="1" xfId="0" applyNumberFormat="1" applyFont="1" applyBorder="1" applyAlignment="1">
      <alignment wrapText="1"/>
    </xf>
    <xf numFmtId="0" fontId="1" fillId="3" borderId="8" xfId="0" applyFont="1" applyFill="1" applyBorder="1" applyAlignment="1">
      <alignment vertical="top"/>
    </xf>
    <xf numFmtId="0" fontId="1" fillId="3" borderId="10" xfId="0" applyFont="1" applyFill="1" applyBorder="1" applyAlignment="1">
      <alignment vertical="top"/>
    </xf>
    <xf numFmtId="0" fontId="0" fillId="3" borderId="8" xfId="0" applyFill="1" applyBorder="1" applyAlignment="1">
      <alignment wrapText="1"/>
    </xf>
    <xf numFmtId="0" fontId="0" fillId="3" borderId="10" xfId="0" applyFill="1" applyBorder="1" applyAlignment="1">
      <alignment wrapText="1"/>
    </xf>
    <xf numFmtId="0" fontId="1" fillId="3" borderId="1" xfId="0" applyFont="1" applyFill="1" applyBorder="1" applyAlignment="1">
      <alignment horizontal="left" vertical="top"/>
    </xf>
    <xf numFmtId="0" fontId="5" fillId="2" borderId="2" xfId="0" applyFont="1" applyFill="1" applyBorder="1" applyAlignment="1">
      <alignment horizontal="center" vertical="top"/>
    </xf>
    <xf numFmtId="0" fontId="5" fillId="2" borderId="3" xfId="0" applyFont="1" applyFill="1" applyBorder="1" applyAlignment="1">
      <alignment horizontal="center" vertical="top"/>
    </xf>
    <xf numFmtId="0" fontId="5" fillId="2" borderId="4" xfId="0" applyFont="1" applyFill="1" applyBorder="1" applyAlignment="1">
      <alignment horizontal="center" vertical="top"/>
    </xf>
    <xf numFmtId="0" fontId="0" fillId="3" borderId="8" xfId="0" applyFill="1" applyBorder="1" applyAlignment="1">
      <alignment horizontal="left" wrapText="1"/>
    </xf>
    <xf numFmtId="0" fontId="0" fillId="3" borderId="9" xfId="0" applyFill="1" applyBorder="1" applyAlignment="1">
      <alignment horizontal="left" wrapText="1"/>
    </xf>
    <xf numFmtId="0" fontId="0" fillId="3" borderId="10" xfId="0" applyFill="1" applyBorder="1" applyAlignment="1">
      <alignment horizontal="left" wrapText="1"/>
    </xf>
    <xf numFmtId="0" fontId="5" fillId="2" borderId="5" xfId="0" applyFont="1" applyFill="1" applyBorder="1" applyAlignment="1">
      <alignment horizontal="left" vertical="top"/>
    </xf>
    <xf numFmtId="0" fontId="1" fillId="3" borderId="9" xfId="0" applyFont="1" applyFill="1" applyBorder="1" applyAlignment="1">
      <alignment vertical="top"/>
    </xf>
    <xf numFmtId="0" fontId="0" fillId="3" borderId="9" xfId="0" applyFill="1" applyBorder="1" applyAlignment="1">
      <alignment wrapText="1"/>
    </xf>
    <xf numFmtId="0" fontId="5" fillId="2" borderId="1" xfId="0" applyFont="1" applyFill="1" applyBorder="1" applyAlignment="1">
      <alignment horizontal="left" vertical="top"/>
    </xf>
    <xf numFmtId="0" fontId="5" fillId="2" borderId="1" xfId="0" applyFont="1" applyFill="1" applyBorder="1" applyAlignment="1">
      <alignment horizontal="left"/>
    </xf>
    <xf numFmtId="0" fontId="2" fillId="2" borderId="2" xfId="0" applyFont="1" applyFill="1" applyBorder="1" applyAlignment="1">
      <alignment horizontal="left"/>
    </xf>
    <xf numFmtId="0" fontId="2" fillId="2" borderId="4" xfId="0" applyFont="1" applyFill="1" applyBorder="1" applyAlignment="1">
      <alignment horizontal="left"/>
    </xf>
    <xf numFmtId="0" fontId="2" fillId="2" borderId="1" xfId="0" applyFont="1" applyFill="1" applyBorder="1" applyAlignment="1">
      <alignment horizontal="left"/>
    </xf>
    <xf numFmtId="0" fontId="11" fillId="0" borderId="0" xfId="0" applyFont="1" applyAlignment="1">
      <alignment horizontal="left" vertical="top" wrapText="1"/>
    </xf>
    <xf numFmtId="0" fontId="5" fillId="2" borderId="1" xfId="0" applyFont="1" applyFill="1" applyBorder="1" applyAlignment="1">
      <alignment horizontal="left" wrapText="1"/>
    </xf>
    <xf numFmtId="0" fontId="5" fillId="2" borderId="2" xfId="0" applyFont="1" applyFill="1" applyBorder="1" applyAlignment="1">
      <alignment horizontal="left" wrapText="1"/>
    </xf>
    <xf numFmtId="0" fontId="5" fillId="2" borderId="4" xfId="0" applyFont="1" applyFill="1" applyBorder="1" applyAlignment="1">
      <alignment horizontal="left" wrapText="1"/>
    </xf>
    <xf numFmtId="0" fontId="0" fillId="3" borderId="1" xfId="0" applyFill="1" applyBorder="1" applyAlignment="1">
      <alignment horizontal="left"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rethinkrunoff.org/" TargetMode="External"/><Relationship Id="rId1" Type="http://schemas.openxmlformats.org/officeDocument/2006/relationships/hyperlink" Target="https://www.uvm.edu/arch/stormwater-management"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59"/>
  <sheetViews>
    <sheetView showGridLines="0" zoomScale="75" zoomScaleNormal="75" workbookViewId="0">
      <pane ySplit="2" topLeftCell="A9" activePane="bottomLeft" state="frozen"/>
      <selection pane="bottomLeft" activeCell="D53" sqref="D53"/>
    </sheetView>
  </sheetViews>
  <sheetFormatPr defaultRowHeight="15" x14ac:dyDescent="0.25"/>
  <cols>
    <col min="1" max="1" width="9.7109375" style="8" customWidth="1"/>
    <col min="2" max="2" width="45.5703125" style="7" customWidth="1"/>
    <col min="3" max="3" width="46.5703125" customWidth="1"/>
    <col min="4" max="4" width="111.85546875" customWidth="1"/>
    <col min="5" max="5" width="21.42578125" customWidth="1"/>
    <col min="6" max="6" width="28.140625" customWidth="1"/>
    <col min="7" max="7" width="22" customWidth="1"/>
  </cols>
  <sheetData>
    <row r="1" spans="1:7" ht="18.75" x14ac:dyDescent="0.25">
      <c r="A1" s="66" t="s">
        <v>86</v>
      </c>
      <c r="B1" s="66"/>
      <c r="C1" s="66"/>
      <c r="D1" s="66"/>
      <c r="E1" s="66"/>
      <c r="F1" s="66"/>
      <c r="G1" s="66"/>
    </row>
    <row r="2" spans="1:7" s="5" customFormat="1" ht="56.25" x14ac:dyDescent="0.3">
      <c r="A2" s="12" t="s">
        <v>69</v>
      </c>
      <c r="B2" s="12" t="s">
        <v>74</v>
      </c>
      <c r="C2" s="13" t="s">
        <v>21</v>
      </c>
      <c r="D2" s="13" t="s">
        <v>104</v>
      </c>
      <c r="E2" s="12" t="s">
        <v>119</v>
      </c>
      <c r="F2" s="12" t="s">
        <v>102</v>
      </c>
      <c r="G2" s="12" t="s">
        <v>103</v>
      </c>
    </row>
    <row r="3" spans="1:7" ht="18.75" x14ac:dyDescent="0.25">
      <c r="A3" s="60" t="s">
        <v>0</v>
      </c>
      <c r="B3" s="61"/>
      <c r="C3" s="61"/>
      <c r="D3" s="61"/>
      <c r="E3" s="61"/>
      <c r="F3" s="61"/>
      <c r="G3" s="62"/>
    </row>
    <row r="4" spans="1:7" ht="120" x14ac:dyDescent="0.25">
      <c r="A4" s="14" t="s">
        <v>41</v>
      </c>
      <c r="B4" s="15" t="s">
        <v>20</v>
      </c>
      <c r="C4" s="2" t="s">
        <v>232</v>
      </c>
      <c r="D4" s="36" t="s">
        <v>290</v>
      </c>
      <c r="E4" s="19" t="s">
        <v>204</v>
      </c>
      <c r="F4" s="50" t="s">
        <v>241</v>
      </c>
      <c r="G4" s="1"/>
    </row>
    <row r="5" spans="1:7" ht="86.25" customHeight="1" x14ac:dyDescent="0.25">
      <c r="A5" s="14" t="s">
        <v>42</v>
      </c>
      <c r="B5" s="15" t="s">
        <v>70</v>
      </c>
      <c r="C5" s="2" t="s">
        <v>143</v>
      </c>
      <c r="D5" s="36" t="s">
        <v>240</v>
      </c>
      <c r="E5" s="19" t="s">
        <v>204</v>
      </c>
      <c r="F5" s="2" t="s">
        <v>220</v>
      </c>
      <c r="G5" s="1"/>
    </row>
    <row r="6" spans="1:7" ht="189" customHeight="1" x14ac:dyDescent="0.25">
      <c r="A6" s="14" t="s">
        <v>43</v>
      </c>
      <c r="B6" s="16" t="s">
        <v>71</v>
      </c>
      <c r="C6" s="2" t="s">
        <v>144</v>
      </c>
      <c r="D6" s="53" t="s">
        <v>292</v>
      </c>
      <c r="E6" s="19" t="s">
        <v>204</v>
      </c>
      <c r="F6" s="49" t="s">
        <v>291</v>
      </c>
      <c r="G6" s="1"/>
    </row>
    <row r="7" spans="1:7" x14ac:dyDescent="0.25">
      <c r="A7" s="14"/>
      <c r="B7" s="16" t="s">
        <v>75</v>
      </c>
      <c r="C7" s="1"/>
      <c r="D7" s="4"/>
      <c r="E7" s="1"/>
      <c r="F7" s="1"/>
      <c r="G7" s="1"/>
    </row>
    <row r="8" spans="1:7" ht="18.75" x14ac:dyDescent="0.25">
      <c r="A8" s="60" t="s">
        <v>1</v>
      </c>
      <c r="B8" s="61"/>
      <c r="C8" s="61"/>
      <c r="D8" s="61"/>
      <c r="E8" s="61"/>
      <c r="F8" s="61"/>
      <c r="G8" s="62"/>
    </row>
    <row r="9" spans="1:7" ht="165" x14ac:dyDescent="0.25">
      <c r="A9" s="14" t="s">
        <v>44</v>
      </c>
      <c r="B9" s="16" t="s">
        <v>72</v>
      </c>
      <c r="C9" s="2" t="s">
        <v>145</v>
      </c>
      <c r="D9" s="2" t="s">
        <v>293</v>
      </c>
      <c r="E9" s="19" t="s">
        <v>204</v>
      </c>
      <c r="F9" s="49" t="s">
        <v>294</v>
      </c>
      <c r="G9" s="1"/>
    </row>
    <row r="10" spans="1:7" x14ac:dyDescent="0.25">
      <c r="A10" s="14"/>
      <c r="B10" s="16" t="s">
        <v>75</v>
      </c>
      <c r="C10" s="1"/>
      <c r="D10" s="4"/>
      <c r="E10" s="1"/>
      <c r="F10" s="1"/>
      <c r="G10" s="1"/>
    </row>
    <row r="11" spans="1:7" ht="18.75" x14ac:dyDescent="0.25">
      <c r="A11" s="60" t="s">
        <v>2</v>
      </c>
      <c r="B11" s="61"/>
      <c r="C11" s="61"/>
      <c r="D11" s="61"/>
      <c r="E11" s="61"/>
      <c r="F11" s="61"/>
      <c r="G11" s="62"/>
    </row>
    <row r="12" spans="1:7" ht="189" x14ac:dyDescent="0.25">
      <c r="A12" s="14" t="s">
        <v>45</v>
      </c>
      <c r="B12" s="15" t="s">
        <v>22</v>
      </c>
      <c r="C12" s="34" t="s">
        <v>234</v>
      </c>
      <c r="D12" s="33" t="s">
        <v>256</v>
      </c>
      <c r="E12" s="1"/>
      <c r="F12" s="2" t="s">
        <v>182</v>
      </c>
      <c r="G12" s="1"/>
    </row>
    <row r="13" spans="1:7" ht="75" x14ac:dyDescent="0.25">
      <c r="A13" s="55" t="s">
        <v>46</v>
      </c>
      <c r="B13" s="57" t="s">
        <v>23</v>
      </c>
      <c r="C13" s="2" t="s">
        <v>148</v>
      </c>
      <c r="D13" s="33" t="s">
        <v>297</v>
      </c>
      <c r="E13" s="1"/>
      <c r="F13" s="2" t="s">
        <v>183</v>
      </c>
      <c r="G13" s="1"/>
    </row>
    <row r="14" spans="1:7" ht="60" x14ac:dyDescent="0.25">
      <c r="A14" s="67"/>
      <c r="B14" s="68"/>
      <c r="C14" s="2" t="s">
        <v>146</v>
      </c>
      <c r="D14" s="33" t="s">
        <v>298</v>
      </c>
      <c r="F14" s="2" t="s">
        <v>221</v>
      </c>
      <c r="G14" s="1"/>
    </row>
    <row r="15" spans="1:7" ht="75" x14ac:dyDescent="0.25">
      <c r="A15" s="56"/>
      <c r="B15" s="58"/>
      <c r="C15" s="2" t="s">
        <v>147</v>
      </c>
      <c r="D15" s="33" t="s">
        <v>299</v>
      </c>
      <c r="E15" s="2" t="s">
        <v>244</v>
      </c>
      <c r="F15" s="2" t="s">
        <v>222</v>
      </c>
      <c r="G15" s="1"/>
    </row>
    <row r="16" spans="1:7" ht="376.5" customHeight="1" x14ac:dyDescent="0.25">
      <c r="A16" s="14" t="s">
        <v>47</v>
      </c>
      <c r="B16" s="15" t="s">
        <v>24</v>
      </c>
      <c r="C16" s="2" t="s">
        <v>260</v>
      </c>
      <c r="D16" s="33" t="s">
        <v>257</v>
      </c>
      <c r="E16" s="1" t="s">
        <v>181</v>
      </c>
      <c r="F16" s="2" t="s">
        <v>259</v>
      </c>
      <c r="G16" s="1"/>
    </row>
    <row r="17" spans="1:7" ht="65.099999999999994" customHeight="1" x14ac:dyDescent="0.25">
      <c r="A17" s="55" t="s">
        <v>48</v>
      </c>
      <c r="B17" s="57" t="s">
        <v>25</v>
      </c>
      <c r="C17" s="2" t="s">
        <v>149</v>
      </c>
      <c r="D17" s="33" t="s">
        <v>184</v>
      </c>
      <c r="E17" s="1" t="s">
        <v>204</v>
      </c>
      <c r="F17" s="2" t="s">
        <v>217</v>
      </c>
      <c r="G17" s="1"/>
    </row>
    <row r="18" spans="1:7" ht="135" x14ac:dyDescent="0.25">
      <c r="A18" s="56"/>
      <c r="B18" s="58"/>
      <c r="C18" s="2" t="s">
        <v>150</v>
      </c>
      <c r="D18" s="33" t="s">
        <v>300</v>
      </c>
      <c r="E18" s="1"/>
      <c r="F18" s="2" t="s">
        <v>258</v>
      </c>
      <c r="G18" s="1"/>
    </row>
    <row r="19" spans="1:7" ht="30" x14ac:dyDescent="0.25">
      <c r="A19" s="59" t="s">
        <v>49</v>
      </c>
      <c r="B19" s="15" t="s">
        <v>26</v>
      </c>
      <c r="C19" s="2" t="s">
        <v>151</v>
      </c>
      <c r="D19" s="3"/>
      <c r="E19" s="1"/>
      <c r="F19" s="1"/>
      <c r="G19" s="1"/>
    </row>
    <row r="20" spans="1:7" ht="60" x14ac:dyDescent="0.25">
      <c r="A20" s="59"/>
      <c r="B20" s="17" t="s">
        <v>5</v>
      </c>
      <c r="C20" s="9" t="s">
        <v>152</v>
      </c>
      <c r="D20" s="35" t="s">
        <v>252</v>
      </c>
      <c r="E20" s="1"/>
      <c r="F20" s="2" t="s">
        <v>255</v>
      </c>
      <c r="G20" s="1"/>
    </row>
    <row r="21" spans="1:7" x14ac:dyDescent="0.25">
      <c r="A21" s="59"/>
      <c r="B21" s="17" t="s">
        <v>28</v>
      </c>
      <c r="C21" s="9" t="s">
        <v>153</v>
      </c>
      <c r="D21" s="33" t="s">
        <v>253</v>
      </c>
      <c r="E21" s="1"/>
      <c r="F21" s="1"/>
      <c r="G21" s="1"/>
    </row>
    <row r="22" spans="1:7" x14ac:dyDescent="0.25">
      <c r="A22" s="59"/>
      <c r="B22" s="17" t="s">
        <v>27</v>
      </c>
      <c r="C22" s="9" t="s">
        <v>231</v>
      </c>
      <c r="D22" s="33" t="s">
        <v>254</v>
      </c>
      <c r="E22" s="1"/>
      <c r="F22" s="1"/>
      <c r="G22" s="1"/>
    </row>
    <row r="23" spans="1:7" x14ac:dyDescent="0.25">
      <c r="A23" s="59"/>
      <c r="B23" s="17" t="s">
        <v>3</v>
      </c>
      <c r="C23" s="9" t="s">
        <v>154</v>
      </c>
      <c r="D23" s="33" t="s">
        <v>253</v>
      </c>
      <c r="E23" s="1"/>
      <c r="F23" s="1"/>
      <c r="G23" s="1"/>
    </row>
    <row r="24" spans="1:7" x14ac:dyDescent="0.25">
      <c r="A24" s="59"/>
      <c r="B24" s="17" t="s">
        <v>4</v>
      </c>
      <c r="C24" s="9" t="s">
        <v>155</v>
      </c>
      <c r="D24" s="33" t="s">
        <v>237</v>
      </c>
      <c r="E24" s="1"/>
      <c r="F24" s="1"/>
      <c r="G24" s="1"/>
    </row>
    <row r="25" spans="1:7" x14ac:dyDescent="0.25">
      <c r="A25" s="14"/>
      <c r="B25" s="16" t="s">
        <v>75</v>
      </c>
      <c r="C25" s="1"/>
      <c r="D25" s="4"/>
      <c r="E25" s="1"/>
      <c r="F25" s="1"/>
      <c r="G25" s="1"/>
    </row>
    <row r="26" spans="1:7" ht="18.75" x14ac:dyDescent="0.25">
      <c r="A26" s="60" t="s">
        <v>6</v>
      </c>
      <c r="B26" s="61"/>
      <c r="C26" s="61"/>
      <c r="D26" s="61"/>
      <c r="E26" s="61"/>
      <c r="F26" s="61"/>
      <c r="G26" s="62"/>
    </row>
    <row r="27" spans="1:7" ht="120" x14ac:dyDescent="0.25">
      <c r="A27" s="59" t="s">
        <v>50</v>
      </c>
      <c r="B27" s="15" t="s">
        <v>29</v>
      </c>
      <c r="C27" s="2" t="s">
        <v>235</v>
      </c>
      <c r="D27" s="33" t="s">
        <v>261</v>
      </c>
      <c r="E27" s="1"/>
      <c r="F27" s="2" t="s">
        <v>295</v>
      </c>
      <c r="G27" s="52" t="s">
        <v>238</v>
      </c>
    </row>
    <row r="28" spans="1:7" ht="243.75" customHeight="1" x14ac:dyDescent="0.25">
      <c r="A28" s="59"/>
      <c r="B28" s="17" t="s">
        <v>30</v>
      </c>
      <c r="C28" s="9" t="s">
        <v>156</v>
      </c>
      <c r="D28" s="2" t="s">
        <v>265</v>
      </c>
      <c r="E28" s="1"/>
      <c r="F28" s="51" t="s">
        <v>262</v>
      </c>
      <c r="G28" s="1"/>
    </row>
    <row r="29" spans="1:7" ht="180" x14ac:dyDescent="0.25">
      <c r="A29" s="14" t="s">
        <v>52</v>
      </c>
      <c r="B29" s="16" t="s">
        <v>51</v>
      </c>
      <c r="C29" s="9" t="s">
        <v>157</v>
      </c>
      <c r="D29" s="2" t="s">
        <v>263</v>
      </c>
      <c r="E29" s="1"/>
      <c r="F29" s="2" t="s">
        <v>191</v>
      </c>
      <c r="G29" s="1"/>
    </row>
    <row r="30" spans="1:7" ht="225" x14ac:dyDescent="0.25">
      <c r="A30" s="59" t="s">
        <v>53</v>
      </c>
      <c r="B30" s="16" t="s">
        <v>35</v>
      </c>
      <c r="C30" s="9" t="s">
        <v>158</v>
      </c>
      <c r="D30" s="2" t="s">
        <v>264</v>
      </c>
      <c r="E30" s="2" t="s">
        <v>245</v>
      </c>
      <c r="F30" s="2" t="s">
        <v>223</v>
      </c>
      <c r="G30" s="1"/>
    </row>
    <row r="31" spans="1:7" ht="75" x14ac:dyDescent="0.25">
      <c r="A31" s="59"/>
      <c r="B31" s="17" t="s">
        <v>54</v>
      </c>
      <c r="C31" s="9" t="s">
        <v>159</v>
      </c>
      <c r="D31" s="2" t="s">
        <v>266</v>
      </c>
      <c r="E31" s="1"/>
      <c r="F31" s="2" t="s">
        <v>191</v>
      </c>
      <c r="G31" s="1"/>
    </row>
    <row r="32" spans="1:7" ht="120" x14ac:dyDescent="0.25">
      <c r="A32" s="14"/>
      <c r="B32" s="16" t="s">
        <v>250</v>
      </c>
      <c r="C32" s="2" t="s">
        <v>251</v>
      </c>
      <c r="D32" s="54" t="s">
        <v>296</v>
      </c>
      <c r="E32" s="1"/>
      <c r="F32" s="2" t="s">
        <v>267</v>
      </c>
      <c r="G32" s="1"/>
    </row>
    <row r="33" spans="1:7" ht="18.75" x14ac:dyDescent="0.25">
      <c r="A33" s="60" t="s">
        <v>7</v>
      </c>
      <c r="B33" s="61"/>
      <c r="C33" s="61"/>
      <c r="D33" s="61"/>
      <c r="E33" s="61"/>
      <c r="F33" s="61"/>
      <c r="G33" s="62"/>
    </row>
    <row r="34" spans="1:7" ht="210" x14ac:dyDescent="0.25">
      <c r="A34" s="14" t="s">
        <v>36</v>
      </c>
      <c r="B34" s="15" t="s">
        <v>31</v>
      </c>
      <c r="C34" s="2" t="s">
        <v>160</v>
      </c>
      <c r="D34" s="33" t="s">
        <v>268</v>
      </c>
      <c r="E34" s="1"/>
      <c r="F34" s="1"/>
      <c r="G34" s="1"/>
    </row>
    <row r="35" spans="1:7" ht="180" x14ac:dyDescent="0.25">
      <c r="A35" s="59" t="s">
        <v>37</v>
      </c>
      <c r="B35" s="15" t="s">
        <v>73</v>
      </c>
      <c r="C35" s="2" t="s">
        <v>161</v>
      </c>
      <c r="D35" s="2" t="s">
        <v>269</v>
      </c>
      <c r="E35" s="1"/>
      <c r="F35" s="1"/>
      <c r="G35" s="1"/>
    </row>
    <row r="36" spans="1:7" ht="90" customHeight="1" x14ac:dyDescent="0.25">
      <c r="A36" s="59"/>
      <c r="B36" s="17" t="s">
        <v>33</v>
      </c>
      <c r="C36" s="2" t="s">
        <v>162</v>
      </c>
      <c r="D36" s="2" t="s">
        <v>270</v>
      </c>
      <c r="E36" s="1"/>
      <c r="F36" s="2" t="s">
        <v>271</v>
      </c>
      <c r="G36" s="1"/>
    </row>
    <row r="37" spans="1:7" ht="224.25" customHeight="1" x14ac:dyDescent="0.25">
      <c r="A37" s="14" t="s">
        <v>38</v>
      </c>
      <c r="B37" s="16" t="s">
        <v>32</v>
      </c>
      <c r="C37" s="2" t="s">
        <v>163</v>
      </c>
      <c r="D37" s="2" t="s">
        <v>239</v>
      </c>
      <c r="E37" s="47" t="s">
        <v>185</v>
      </c>
      <c r="F37" s="2" t="s">
        <v>186</v>
      </c>
      <c r="G37" s="1"/>
    </row>
    <row r="38" spans="1:7" ht="103.5" customHeight="1" x14ac:dyDescent="0.25">
      <c r="A38" s="59" t="s">
        <v>40</v>
      </c>
      <c r="B38" s="63" t="s">
        <v>55</v>
      </c>
      <c r="C38" s="2" t="s">
        <v>164</v>
      </c>
      <c r="D38" s="33" t="s">
        <v>209</v>
      </c>
      <c r="E38" s="1" t="s">
        <v>187</v>
      </c>
      <c r="F38" s="33" t="s">
        <v>272</v>
      </c>
      <c r="G38" s="1"/>
    </row>
    <row r="39" spans="1:7" ht="84.95" customHeight="1" x14ac:dyDescent="0.25">
      <c r="A39" s="59"/>
      <c r="B39" s="64"/>
      <c r="C39" s="2" t="s">
        <v>165</v>
      </c>
      <c r="D39" s="33" t="s">
        <v>273</v>
      </c>
      <c r="E39" s="1" t="s">
        <v>187</v>
      </c>
      <c r="F39" s="2" t="s">
        <v>274</v>
      </c>
      <c r="G39" s="1"/>
    </row>
    <row r="40" spans="1:7" ht="150" customHeight="1" x14ac:dyDescent="0.25">
      <c r="A40" s="59"/>
      <c r="B40" s="64"/>
      <c r="C40" s="33" t="s">
        <v>166</v>
      </c>
      <c r="D40" s="33" t="s">
        <v>301</v>
      </c>
      <c r="E40" s="1" t="s">
        <v>190</v>
      </c>
      <c r="F40" s="33" t="s">
        <v>275</v>
      </c>
      <c r="G40" s="33" t="s">
        <v>233</v>
      </c>
    </row>
    <row r="41" spans="1:7" ht="110.1" customHeight="1" x14ac:dyDescent="0.25">
      <c r="A41" s="59"/>
      <c r="B41" s="65"/>
      <c r="C41" s="2" t="s">
        <v>167</v>
      </c>
      <c r="D41" s="2" t="s">
        <v>276</v>
      </c>
      <c r="E41" s="1" t="s">
        <v>187</v>
      </c>
      <c r="F41" s="2" t="s">
        <v>242</v>
      </c>
      <c r="G41" s="1"/>
    </row>
    <row r="42" spans="1:7" ht="30" customHeight="1" x14ac:dyDescent="0.25">
      <c r="A42" s="59"/>
      <c r="B42" s="17" t="s">
        <v>56</v>
      </c>
      <c r="C42" s="2" t="s">
        <v>168</v>
      </c>
      <c r="D42" s="2" t="s">
        <v>188</v>
      </c>
      <c r="E42" s="1" t="s">
        <v>187</v>
      </c>
      <c r="F42" s="1"/>
      <c r="G42" s="1"/>
    </row>
    <row r="43" spans="1:7" ht="195" x14ac:dyDescent="0.25">
      <c r="A43" s="14" t="s">
        <v>39</v>
      </c>
      <c r="B43" s="15" t="s">
        <v>34</v>
      </c>
      <c r="C43" s="2" t="s">
        <v>236</v>
      </c>
      <c r="D43" s="33" t="s">
        <v>277</v>
      </c>
      <c r="E43" s="1"/>
      <c r="F43" s="2" t="s">
        <v>278</v>
      </c>
      <c r="G43" s="1"/>
    </row>
    <row r="44" spans="1:7" x14ac:dyDescent="0.25">
      <c r="A44" s="14"/>
      <c r="B44" s="16" t="s">
        <v>75</v>
      </c>
      <c r="C44" s="1"/>
      <c r="D44" s="4"/>
      <c r="E44" s="1"/>
      <c r="F44" s="1"/>
      <c r="G44" s="1"/>
    </row>
    <row r="45" spans="1:7" ht="18.75" x14ac:dyDescent="0.25">
      <c r="A45" s="60" t="s">
        <v>8</v>
      </c>
      <c r="B45" s="61"/>
      <c r="C45" s="61"/>
      <c r="D45" s="61"/>
      <c r="E45" s="61"/>
      <c r="F45" s="61"/>
      <c r="G45" s="62"/>
    </row>
    <row r="46" spans="1:7" ht="225" x14ac:dyDescent="0.25">
      <c r="A46" s="14" t="s">
        <v>57</v>
      </c>
      <c r="B46" s="15" t="s">
        <v>58</v>
      </c>
      <c r="C46" s="2" t="s">
        <v>169</v>
      </c>
      <c r="D46" s="33" t="s">
        <v>297</v>
      </c>
      <c r="E46" s="1"/>
      <c r="F46" s="1"/>
      <c r="G46" s="1"/>
    </row>
    <row r="47" spans="1:7" ht="90" x14ac:dyDescent="0.25">
      <c r="A47" s="59" t="s">
        <v>59</v>
      </c>
      <c r="B47" s="15" t="s">
        <v>60</v>
      </c>
      <c r="C47" s="2" t="s">
        <v>170</v>
      </c>
      <c r="D47" s="33" t="s">
        <v>207</v>
      </c>
      <c r="E47" s="1"/>
      <c r="F47" s="1"/>
      <c r="G47" s="1"/>
    </row>
    <row r="48" spans="1:7" ht="105" x14ac:dyDescent="0.25">
      <c r="A48" s="59"/>
      <c r="B48" s="17" t="s">
        <v>83</v>
      </c>
      <c r="C48" s="2" t="s">
        <v>171</v>
      </c>
      <c r="D48" s="33" t="s">
        <v>192</v>
      </c>
      <c r="E48" s="1" t="s">
        <v>193</v>
      </c>
      <c r="F48" s="2" t="s">
        <v>279</v>
      </c>
      <c r="G48" s="1"/>
    </row>
    <row r="49" spans="1:7" ht="30" x14ac:dyDescent="0.25">
      <c r="A49" s="59"/>
      <c r="B49" s="17" t="s">
        <v>84</v>
      </c>
      <c r="C49" s="2" t="s">
        <v>172</v>
      </c>
      <c r="D49" s="33" t="s">
        <v>246</v>
      </c>
      <c r="E49" s="1"/>
      <c r="F49" s="1"/>
      <c r="G49" s="1"/>
    </row>
    <row r="50" spans="1:7" ht="30" customHeight="1" x14ac:dyDescent="0.25">
      <c r="A50" s="59"/>
      <c r="B50" s="17" t="s">
        <v>85</v>
      </c>
      <c r="C50" s="2" t="s">
        <v>173</v>
      </c>
      <c r="D50" s="33" t="s">
        <v>194</v>
      </c>
      <c r="E50" s="1"/>
      <c r="F50" s="1"/>
      <c r="G50" s="1"/>
    </row>
    <row r="51" spans="1:7" ht="60" x14ac:dyDescent="0.25">
      <c r="A51" s="59"/>
      <c r="B51" s="17" t="s">
        <v>61</v>
      </c>
      <c r="C51" s="2" t="s">
        <v>174</v>
      </c>
      <c r="D51" s="33" t="s">
        <v>302</v>
      </c>
      <c r="E51" s="1" t="s">
        <v>190</v>
      </c>
      <c r="F51" s="1"/>
      <c r="G51" s="1"/>
    </row>
    <row r="52" spans="1:7" ht="30" x14ac:dyDescent="0.25">
      <c r="A52" s="59"/>
      <c r="B52" s="17" t="s">
        <v>62</v>
      </c>
      <c r="C52" s="33" t="s">
        <v>175</v>
      </c>
      <c r="D52" s="33" t="s">
        <v>249</v>
      </c>
      <c r="E52" s="2" t="s">
        <v>195</v>
      </c>
      <c r="F52" s="1"/>
      <c r="G52" s="1"/>
    </row>
    <row r="53" spans="1:7" ht="30" x14ac:dyDescent="0.25">
      <c r="A53" s="59"/>
      <c r="B53" s="17" t="s">
        <v>63</v>
      </c>
      <c r="C53" s="2" t="s">
        <v>176</v>
      </c>
      <c r="D53" s="33" t="s">
        <v>210</v>
      </c>
      <c r="E53" s="1"/>
      <c r="F53" s="1"/>
      <c r="G53" s="1"/>
    </row>
    <row r="54" spans="1:7" ht="120" x14ac:dyDescent="0.25">
      <c r="A54" s="55" t="s">
        <v>64</v>
      </c>
      <c r="B54" s="57" t="s">
        <v>77</v>
      </c>
      <c r="C54" s="2" t="s">
        <v>177</v>
      </c>
      <c r="D54" s="47" t="s">
        <v>243</v>
      </c>
      <c r="E54" s="1" t="s">
        <v>190</v>
      </c>
      <c r="F54" s="1"/>
      <c r="G54" s="1"/>
    </row>
    <row r="55" spans="1:7" ht="105" x14ac:dyDescent="0.25">
      <c r="A55" s="56"/>
      <c r="B55" s="58"/>
      <c r="C55" s="2" t="s">
        <v>224</v>
      </c>
      <c r="D55" s="2" t="s">
        <v>280</v>
      </c>
      <c r="E55" s="1"/>
      <c r="F55" s="2"/>
      <c r="G55" s="1"/>
    </row>
    <row r="56" spans="1:7" ht="105" x14ac:dyDescent="0.25">
      <c r="A56" s="14" t="s">
        <v>65</v>
      </c>
      <c r="B56" s="15" t="s">
        <v>66</v>
      </c>
      <c r="C56" s="2" t="s">
        <v>178</v>
      </c>
      <c r="D56" s="47" t="s">
        <v>225</v>
      </c>
      <c r="E56" s="1"/>
      <c r="F56" s="2" t="s">
        <v>226</v>
      </c>
      <c r="G56" s="1"/>
    </row>
    <row r="57" spans="1:7" ht="45" x14ac:dyDescent="0.25">
      <c r="A57" s="14" t="s">
        <v>67</v>
      </c>
      <c r="B57" s="15" t="s">
        <v>68</v>
      </c>
      <c r="C57" s="2" t="s">
        <v>179</v>
      </c>
      <c r="D57" s="1" t="s">
        <v>180</v>
      </c>
      <c r="E57" s="1"/>
      <c r="F57" s="1"/>
      <c r="G57" s="1"/>
    </row>
    <row r="58" spans="1:7" x14ac:dyDescent="0.25">
      <c r="A58" s="14"/>
      <c r="B58" s="16" t="s">
        <v>75</v>
      </c>
      <c r="C58" s="1"/>
      <c r="D58" s="4"/>
      <c r="E58" s="1"/>
      <c r="F58" s="1"/>
      <c r="G58" s="1"/>
    </row>
    <row r="59" spans="1:7" ht="19.5" customHeight="1" x14ac:dyDescent="0.25"/>
  </sheetData>
  <mergeCells count="20">
    <mergeCell ref="A3:G3"/>
    <mergeCell ref="A8:G8"/>
    <mergeCell ref="A11:G11"/>
    <mergeCell ref="A26:G26"/>
    <mergeCell ref="A1:G1"/>
    <mergeCell ref="A13:A15"/>
    <mergeCell ref="B13:B15"/>
    <mergeCell ref="A17:A18"/>
    <mergeCell ref="B17:B18"/>
    <mergeCell ref="A27:A28"/>
    <mergeCell ref="A19:A24"/>
    <mergeCell ref="A38:A42"/>
    <mergeCell ref="A33:G33"/>
    <mergeCell ref="A45:G45"/>
    <mergeCell ref="B38:B41"/>
    <mergeCell ref="A54:A55"/>
    <mergeCell ref="B54:B55"/>
    <mergeCell ref="A47:A53"/>
    <mergeCell ref="A35:A36"/>
    <mergeCell ref="A30:A31"/>
  </mergeCells>
  <hyperlinks>
    <hyperlink ref="D5" r:id="rId1" display="https://www.uvm.edu/arch/stormwater-management" xr:uid="{02BE7F74-4C3E-45A0-B700-5AB1A3653F7F}"/>
    <hyperlink ref="D4" r:id="rId2" display="http://rethinkrunoff.org/" xr:uid="{00000000-0004-0000-0000-000000000000}"/>
  </hyperlinks>
  <pageMargins left="0.7" right="0.7" top="0.75" bottom="0.75" header="0.3" footer="0.3"/>
  <pageSetup scale="37" orientation="landscape"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20"/>
  <sheetViews>
    <sheetView workbookViewId="0">
      <selection activeCell="B18" sqref="B18"/>
    </sheetView>
  </sheetViews>
  <sheetFormatPr defaultRowHeight="15" x14ac:dyDescent="0.25"/>
  <cols>
    <col min="1" max="1" width="41.85546875" customWidth="1"/>
    <col min="2" max="2" width="47.5703125" customWidth="1"/>
  </cols>
  <sheetData>
    <row r="1" spans="1:2" ht="18.75" x14ac:dyDescent="0.25">
      <c r="A1" s="69" t="s">
        <v>109</v>
      </c>
      <c r="B1" s="69"/>
    </row>
    <row r="2" spans="1:2" x14ac:dyDescent="0.25">
      <c r="A2" s="15" t="s">
        <v>100</v>
      </c>
      <c r="B2" s="33" t="s">
        <v>212</v>
      </c>
    </row>
    <row r="3" spans="1:2" ht="30" x14ac:dyDescent="0.25">
      <c r="A3" s="15" t="s">
        <v>101</v>
      </c>
      <c r="B3" s="2" t="s">
        <v>213</v>
      </c>
    </row>
    <row r="4" spans="1:2" ht="30" x14ac:dyDescent="0.25">
      <c r="A4" s="15" t="s">
        <v>105</v>
      </c>
      <c r="B4" s="33" t="s">
        <v>196</v>
      </c>
    </row>
    <row r="5" spans="1:2" ht="30" x14ac:dyDescent="0.25">
      <c r="A5" s="15" t="s">
        <v>141</v>
      </c>
      <c r="B5" s="1"/>
    </row>
    <row r="6" spans="1:2" ht="48" customHeight="1" x14ac:dyDescent="0.25">
      <c r="A6" s="15" t="s">
        <v>106</v>
      </c>
      <c r="B6" s="1"/>
    </row>
    <row r="8" spans="1:2" ht="18.75" x14ac:dyDescent="0.3">
      <c r="A8" s="70" t="s">
        <v>110</v>
      </c>
      <c r="B8" s="70"/>
    </row>
    <row r="9" spans="1:2" x14ac:dyDescent="0.25">
      <c r="A9" s="18" t="s">
        <v>111</v>
      </c>
      <c r="B9" s="1" t="s">
        <v>214</v>
      </c>
    </row>
    <row r="10" spans="1:2" x14ac:dyDescent="0.25">
      <c r="A10" s="18" t="s">
        <v>112</v>
      </c>
      <c r="B10" s="47" t="s">
        <v>215</v>
      </c>
    </row>
    <row r="11" spans="1:2" x14ac:dyDescent="0.25">
      <c r="A11" s="18" t="s">
        <v>113</v>
      </c>
      <c r="B11" s="1" t="s">
        <v>216</v>
      </c>
    </row>
    <row r="12" spans="1:2" x14ac:dyDescent="0.25">
      <c r="A12" s="18" t="s">
        <v>114</v>
      </c>
      <c r="B12" s="1" t="s">
        <v>216</v>
      </c>
    </row>
    <row r="13" spans="1:2" ht="30" customHeight="1" x14ac:dyDescent="0.25">
      <c r="A13" s="18" t="s">
        <v>106</v>
      </c>
      <c r="B13" s="1"/>
    </row>
    <row r="15" spans="1:2" x14ac:dyDescent="0.25">
      <c r="A15" s="18" t="s">
        <v>111</v>
      </c>
      <c r="B15" s="1" t="s">
        <v>281</v>
      </c>
    </row>
    <row r="16" spans="1:2" x14ac:dyDescent="0.25">
      <c r="A16" s="18" t="s">
        <v>112</v>
      </c>
      <c r="B16" s="47" t="s">
        <v>282</v>
      </c>
    </row>
    <row r="17" spans="1:2" x14ac:dyDescent="0.25">
      <c r="A17" s="18" t="s">
        <v>113</v>
      </c>
      <c r="B17" s="1" t="s">
        <v>303</v>
      </c>
    </row>
    <row r="18" spans="1:2" ht="60" x14ac:dyDescent="0.25">
      <c r="A18" s="18" t="s">
        <v>114</v>
      </c>
      <c r="B18" s="2" t="s">
        <v>304</v>
      </c>
    </row>
    <row r="19" spans="1:2" ht="30" customHeight="1" x14ac:dyDescent="0.25">
      <c r="A19" s="18" t="s">
        <v>106</v>
      </c>
      <c r="B19" s="1"/>
    </row>
    <row r="20" spans="1:2" x14ac:dyDescent="0.25">
      <c r="A20" t="s">
        <v>142</v>
      </c>
    </row>
  </sheetData>
  <mergeCells count="2">
    <mergeCell ref="A1:B1"/>
    <mergeCell ref="A8:B8"/>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19"/>
  <sheetViews>
    <sheetView zoomScaleNormal="100" workbookViewId="0">
      <selection activeCell="B10" sqref="B10"/>
    </sheetView>
  </sheetViews>
  <sheetFormatPr defaultRowHeight="15" x14ac:dyDescent="0.25"/>
  <cols>
    <col min="1" max="1" width="28.85546875" style="10" customWidth="1"/>
    <col min="2" max="5" width="26.7109375" style="38" customWidth="1"/>
    <col min="6" max="6" width="9.140625" customWidth="1"/>
    <col min="7" max="7" width="42.7109375" bestFit="1" customWidth="1"/>
    <col min="8" max="8" width="21" customWidth="1"/>
    <col min="9" max="9" width="7.85546875" customWidth="1"/>
    <col min="10" max="10" width="23.42578125" customWidth="1"/>
    <col min="11" max="11" width="13.7109375" customWidth="1"/>
    <col min="12" max="12" width="9" customWidth="1"/>
    <col min="13" max="13" width="7.85546875" customWidth="1"/>
    <col min="14" max="14" width="11" bestFit="1" customWidth="1"/>
  </cols>
  <sheetData>
    <row r="1" spans="1:14" ht="18.75" x14ac:dyDescent="0.3">
      <c r="A1" s="23" t="s">
        <v>9</v>
      </c>
      <c r="B1" s="37"/>
      <c r="C1" s="37"/>
      <c r="D1" s="37"/>
      <c r="E1" s="37"/>
      <c r="F1" s="23"/>
      <c r="G1" s="23"/>
      <c r="H1" s="23"/>
      <c r="I1" s="23"/>
      <c r="J1" s="23"/>
      <c r="K1" s="23"/>
      <c r="L1" s="23"/>
      <c r="M1" s="23"/>
      <c r="N1" s="23"/>
    </row>
    <row r="2" spans="1:14" ht="15.75" x14ac:dyDescent="0.25">
      <c r="A2" s="20" t="s">
        <v>87</v>
      </c>
    </row>
    <row r="4" spans="1:14" ht="15.75" x14ac:dyDescent="0.25">
      <c r="A4" s="24" t="s">
        <v>88</v>
      </c>
      <c r="B4" s="39"/>
      <c r="C4" s="39"/>
      <c r="D4" s="39"/>
      <c r="E4" s="46"/>
      <c r="F4" s="6"/>
      <c r="G4" s="71" t="s">
        <v>120</v>
      </c>
      <c r="H4" s="72"/>
      <c r="J4" s="73" t="s">
        <v>19</v>
      </c>
      <c r="K4" s="73"/>
      <c r="L4" s="73"/>
      <c r="M4" s="73"/>
      <c r="N4" s="73"/>
    </row>
    <row r="5" spans="1:14" ht="30" x14ac:dyDescent="0.25">
      <c r="A5" s="25" t="s">
        <v>121</v>
      </c>
      <c r="B5" s="40" t="s">
        <v>197</v>
      </c>
      <c r="C5" s="40" t="s">
        <v>198</v>
      </c>
      <c r="D5" s="40" t="s">
        <v>219</v>
      </c>
      <c r="E5" s="40" t="s">
        <v>199</v>
      </c>
      <c r="F5" s="6"/>
      <c r="G5" s="18" t="s">
        <v>135</v>
      </c>
      <c r="H5" s="1"/>
      <c r="J5" s="18"/>
      <c r="K5" s="26" t="s">
        <v>122</v>
      </c>
      <c r="L5" s="26" t="s">
        <v>123</v>
      </c>
      <c r="M5" s="26" t="s">
        <v>18</v>
      </c>
      <c r="N5" s="27" t="s">
        <v>124</v>
      </c>
    </row>
    <row r="6" spans="1:14" x14ac:dyDescent="0.25">
      <c r="A6" s="28" t="s">
        <v>125</v>
      </c>
      <c r="B6" s="41">
        <v>36.1</v>
      </c>
      <c r="C6" s="41">
        <v>9.6999999999999993</v>
      </c>
      <c r="D6" s="41">
        <v>7.8</v>
      </c>
      <c r="E6" s="41">
        <v>1.8</v>
      </c>
      <c r="F6" s="6"/>
      <c r="G6" s="18" t="s">
        <v>136</v>
      </c>
      <c r="H6" s="1"/>
      <c r="J6" s="26" t="s">
        <v>16</v>
      </c>
      <c r="K6" s="29">
        <v>0.01</v>
      </c>
      <c r="L6" s="29">
        <v>0.03</v>
      </c>
      <c r="M6" s="29">
        <v>0.05</v>
      </c>
      <c r="N6" s="29">
        <v>0.17</v>
      </c>
    </row>
    <row r="7" spans="1:14" ht="30" x14ac:dyDescent="0.25">
      <c r="A7" s="16" t="s">
        <v>126</v>
      </c>
      <c r="B7" s="41">
        <v>29</v>
      </c>
      <c r="C7" s="41">
        <v>7.3</v>
      </c>
      <c r="D7" s="41">
        <v>7.2</v>
      </c>
      <c r="E7" s="41">
        <v>1.3</v>
      </c>
      <c r="F7" s="6"/>
      <c r="G7" s="18" t="s">
        <v>11</v>
      </c>
      <c r="H7" s="1"/>
      <c r="J7" s="27" t="s">
        <v>17</v>
      </c>
      <c r="K7" s="30">
        <v>0.02</v>
      </c>
      <c r="L7" s="30">
        <v>0.04</v>
      </c>
      <c r="M7" s="30">
        <v>0.08</v>
      </c>
      <c r="N7" s="29">
        <v>0.17</v>
      </c>
    </row>
    <row r="8" spans="1:14" ht="45" x14ac:dyDescent="0.25">
      <c r="A8" s="31" t="s">
        <v>248</v>
      </c>
      <c r="B8" s="41"/>
      <c r="C8" s="41"/>
      <c r="D8" s="41"/>
      <c r="E8" s="41"/>
      <c r="F8" s="6"/>
      <c r="G8" s="18" t="s">
        <v>10</v>
      </c>
      <c r="H8" s="1"/>
      <c r="J8" s="26" t="s">
        <v>127</v>
      </c>
      <c r="K8" s="30">
        <v>0.02</v>
      </c>
      <c r="L8" s="30">
        <v>0.08</v>
      </c>
      <c r="M8" s="30">
        <v>0.1</v>
      </c>
      <c r="N8" s="29">
        <v>0.17</v>
      </c>
    </row>
    <row r="9" spans="1:14" x14ac:dyDescent="0.25">
      <c r="A9" s="31" t="s">
        <v>15</v>
      </c>
      <c r="B9" s="40" t="s">
        <v>16</v>
      </c>
      <c r="C9" s="40" t="s">
        <v>16</v>
      </c>
      <c r="D9" s="40" t="s">
        <v>16</v>
      </c>
      <c r="E9" s="40" t="s">
        <v>16</v>
      </c>
      <c r="F9" s="6"/>
      <c r="G9" s="18" t="s">
        <v>12</v>
      </c>
      <c r="H9" s="1"/>
    </row>
    <row r="10" spans="1:14" x14ac:dyDescent="0.25">
      <c r="A10" s="28" t="s">
        <v>128</v>
      </c>
      <c r="B10" s="41" t="s">
        <v>211</v>
      </c>
      <c r="C10" s="41" t="s">
        <v>211</v>
      </c>
      <c r="D10" s="41" t="s">
        <v>211</v>
      </c>
      <c r="E10" s="41" t="s">
        <v>211</v>
      </c>
      <c r="F10" s="6"/>
      <c r="G10" s="18" t="s">
        <v>14</v>
      </c>
      <c r="H10" s="1"/>
    </row>
    <row r="11" spans="1:14" ht="30" x14ac:dyDescent="0.25">
      <c r="A11" s="16" t="s">
        <v>129</v>
      </c>
      <c r="B11" s="41"/>
      <c r="C11" s="41"/>
      <c r="D11" s="41"/>
      <c r="E11" s="41"/>
      <c r="G11" s="18" t="s">
        <v>13</v>
      </c>
      <c r="H11" s="21"/>
    </row>
    <row r="12" spans="1:14" ht="14.45" customHeight="1" x14ac:dyDescent="0.25">
      <c r="A12" s="28" t="s">
        <v>130</v>
      </c>
      <c r="B12" s="42" t="str">
        <f>IFERROR(VLOOKUP(B9,$J$5:$N$8,MATCH(B8,$J$5:$N$5,0),FALSE)*IF(ISBLANK(B10)=TRUE,1,(1-IF(B10&gt;=2010,0,(2010-B10)*0.1)))*IF(ISBLANK(B11),1,B11/12),"")</f>
        <v/>
      </c>
      <c r="C12" s="42" t="str">
        <f t="shared" ref="C12" si="0">IFERROR(VLOOKUP(C9,$J$5:$N$8,MATCH(C8,$J$5:$N$5,0),FALSE)*IF(ISBLANK(C10)=TRUE,1,(1-IF(C10&gt;=2010,0,(2010-C10)*0.1)))*IF(ISBLANK(C11),1,C11/12),"")</f>
        <v/>
      </c>
      <c r="D12" s="42" t="str">
        <f t="shared" ref="D12:E12" si="1">IFERROR(VLOOKUP(D9,$J$5:$N$8,MATCH(D8,$J$5:$N$5,0),FALSE)*IF(ISBLANK(D10)=TRUE,1,(1-IF(D10&gt;=2010,0,(2010-D10)*0.1)))*IF(ISBLANK(D11),1,D11/12),"")</f>
        <v/>
      </c>
      <c r="E12" s="42" t="str">
        <f t="shared" si="1"/>
        <v/>
      </c>
      <c r="G12" s="11"/>
    </row>
    <row r="13" spans="1:14" ht="30" x14ac:dyDescent="0.25">
      <c r="A13" s="16" t="s">
        <v>131</v>
      </c>
      <c r="B13" s="43" t="str">
        <f>IFERROR(B7*B12,"")</f>
        <v/>
      </c>
      <c r="C13" s="43" t="str">
        <f t="shared" ref="C13" si="2">IFERROR(C7*C12,"")</f>
        <v/>
      </c>
      <c r="D13" s="43" t="str">
        <f t="shared" ref="D13:E13" si="3">IFERROR(D7*D12,"")</f>
        <v/>
      </c>
      <c r="E13" s="43" t="str">
        <f t="shared" si="3"/>
        <v/>
      </c>
      <c r="G13" s="74" t="s">
        <v>137</v>
      </c>
      <c r="H13" s="74"/>
    </row>
    <row r="14" spans="1:14" x14ac:dyDescent="0.25">
      <c r="A14" s="32" t="s">
        <v>132</v>
      </c>
      <c r="B14" s="44"/>
      <c r="C14" s="44"/>
      <c r="D14" s="44"/>
      <c r="E14" s="44"/>
      <c r="G14" s="74"/>
      <c r="H14" s="74"/>
    </row>
    <row r="15" spans="1:14" ht="45" x14ac:dyDescent="0.25">
      <c r="A15" s="16" t="s">
        <v>133</v>
      </c>
      <c r="B15" s="41"/>
      <c r="C15" s="41"/>
      <c r="D15" s="41"/>
      <c r="E15" s="41"/>
      <c r="G15" s="74"/>
      <c r="H15" s="74"/>
    </row>
    <row r="16" spans="1:14" x14ac:dyDescent="0.25">
      <c r="A16" s="28" t="s">
        <v>130</v>
      </c>
      <c r="B16" s="45">
        <v>0.02</v>
      </c>
      <c r="C16" s="45">
        <v>0.02</v>
      </c>
      <c r="D16" s="45">
        <v>0.02</v>
      </c>
      <c r="E16" s="45">
        <v>0.02</v>
      </c>
    </row>
    <row r="17" spans="1:5" ht="30" x14ac:dyDescent="0.25">
      <c r="A17" s="16" t="s">
        <v>134</v>
      </c>
      <c r="B17" s="41"/>
      <c r="C17" s="41"/>
      <c r="D17" s="41"/>
      <c r="E17" s="41"/>
    </row>
    <row r="19" spans="1:5" x14ac:dyDescent="0.25">
      <c r="A19" s="10" t="s">
        <v>247</v>
      </c>
    </row>
  </sheetData>
  <mergeCells count="3">
    <mergeCell ref="G4:H4"/>
    <mergeCell ref="J4:N4"/>
    <mergeCell ref="G13:H15"/>
  </mergeCells>
  <dataValidations count="2">
    <dataValidation type="list" allowBlank="1" showInputMessage="1" showErrorMessage="1" sqref="B9:E9" xr:uid="{00000000-0002-0000-0200-000000000000}">
      <formula1>$J$6:$J$8</formula1>
    </dataValidation>
    <dataValidation type="list" allowBlank="1" showInputMessage="1" showErrorMessage="1" sqref="B8:E8" xr:uid="{00000000-0002-0000-0200-000001000000}">
      <formula1>$K$5:$N$5</formula1>
    </dataValidation>
  </dataValida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S14"/>
  <sheetViews>
    <sheetView tabSelected="1" zoomScale="80" zoomScaleNormal="80" workbookViewId="0">
      <selection activeCell="C10" sqref="C10"/>
    </sheetView>
  </sheetViews>
  <sheetFormatPr defaultRowHeight="15" x14ac:dyDescent="0.25"/>
  <cols>
    <col min="1" max="1" width="38.42578125" style="7" customWidth="1"/>
    <col min="2" max="2" width="54.28515625" customWidth="1"/>
    <col min="3" max="4" width="50.140625" customWidth="1"/>
  </cols>
  <sheetData>
    <row r="1" spans="1:19" ht="18.75" x14ac:dyDescent="0.3">
      <c r="A1" s="75" t="s">
        <v>89</v>
      </c>
      <c r="B1" s="75"/>
      <c r="C1" s="75"/>
      <c r="D1" s="75"/>
      <c r="E1" s="75"/>
      <c r="F1" s="75"/>
      <c r="G1" s="75"/>
      <c r="H1" s="75"/>
      <c r="I1" s="75"/>
      <c r="J1" s="75"/>
      <c r="K1" s="75"/>
      <c r="L1" s="75"/>
      <c r="M1" s="75"/>
      <c r="N1" s="75"/>
      <c r="O1" s="75"/>
      <c r="P1" s="75"/>
      <c r="Q1" s="75"/>
      <c r="R1" s="75"/>
      <c r="S1" s="75"/>
    </row>
    <row r="2" spans="1:19" x14ac:dyDescent="0.25">
      <c r="A2" s="2"/>
      <c r="B2" s="1" t="s">
        <v>200</v>
      </c>
      <c r="C2" s="1" t="s">
        <v>201</v>
      </c>
      <c r="D2" s="1" t="s">
        <v>202</v>
      </c>
    </row>
    <row r="3" spans="1:19" ht="276" customHeight="1" x14ac:dyDescent="0.25">
      <c r="A3" s="15" t="s">
        <v>90</v>
      </c>
      <c r="B3" s="2" t="s">
        <v>284</v>
      </c>
      <c r="C3" s="2" t="s">
        <v>283</v>
      </c>
      <c r="D3" s="2" t="s">
        <v>227</v>
      </c>
    </row>
    <row r="4" spans="1:19" ht="80.099999999999994" customHeight="1" x14ac:dyDescent="0.25">
      <c r="A4" s="15" t="s">
        <v>79</v>
      </c>
      <c r="B4" s="2" t="s">
        <v>285</v>
      </c>
      <c r="C4" s="2" t="s">
        <v>286</v>
      </c>
      <c r="D4" s="1" t="s">
        <v>228</v>
      </c>
    </row>
    <row r="5" spans="1:19" ht="120" customHeight="1" x14ac:dyDescent="0.25">
      <c r="A5" s="15" t="s">
        <v>80</v>
      </c>
      <c r="B5" s="2" t="s">
        <v>287</v>
      </c>
      <c r="C5" s="2" t="s">
        <v>289</v>
      </c>
      <c r="D5" s="2" t="s">
        <v>229</v>
      </c>
    </row>
    <row r="6" spans="1:19" ht="60" customHeight="1" x14ac:dyDescent="0.25">
      <c r="A6" s="15" t="s">
        <v>81</v>
      </c>
      <c r="B6" s="2" t="s">
        <v>288</v>
      </c>
      <c r="C6" s="2" t="s">
        <v>203</v>
      </c>
      <c r="D6" s="1" t="s">
        <v>230</v>
      </c>
    </row>
    <row r="8" spans="1:19" ht="18.75" x14ac:dyDescent="0.3">
      <c r="A8" s="75" t="s">
        <v>82</v>
      </c>
      <c r="B8" s="75"/>
    </row>
    <row r="9" spans="1:19" ht="65.099999999999994" customHeight="1" x14ac:dyDescent="0.25">
      <c r="A9" s="15" t="s">
        <v>91</v>
      </c>
      <c r="B9" s="2" t="s">
        <v>218</v>
      </c>
    </row>
    <row r="10" spans="1:19" ht="39.950000000000003" customHeight="1" x14ac:dyDescent="0.25">
      <c r="A10" s="15" t="s">
        <v>305</v>
      </c>
      <c r="B10" s="33" t="s">
        <v>306</v>
      </c>
    </row>
    <row r="12" spans="1:19" ht="18.75" x14ac:dyDescent="0.3">
      <c r="A12" s="76" t="s">
        <v>107</v>
      </c>
      <c r="B12" s="77"/>
    </row>
    <row r="13" spans="1:19" ht="45" x14ac:dyDescent="0.25">
      <c r="A13" s="15" t="s">
        <v>108</v>
      </c>
      <c r="B13" s="48" t="s">
        <v>208</v>
      </c>
    </row>
    <row r="14" spans="1:19" ht="33.75" customHeight="1" x14ac:dyDescent="0.25"/>
  </sheetData>
  <mergeCells count="3">
    <mergeCell ref="A1:S1"/>
    <mergeCell ref="A8:B8"/>
    <mergeCell ref="A12:B12"/>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5"/>
  <sheetViews>
    <sheetView zoomScaleNormal="100" workbookViewId="0">
      <selection activeCell="B14" sqref="B14"/>
    </sheetView>
  </sheetViews>
  <sheetFormatPr defaultRowHeight="15" x14ac:dyDescent="0.25"/>
  <cols>
    <col min="1" max="1" width="53.5703125" customWidth="1"/>
    <col min="2" max="2" width="63.28515625" bestFit="1" customWidth="1"/>
    <col min="4" max="4" width="23.42578125" customWidth="1"/>
  </cols>
  <sheetData>
    <row r="1" spans="1:3" ht="18.75" x14ac:dyDescent="0.3">
      <c r="A1" s="70" t="s">
        <v>76</v>
      </c>
      <c r="B1" s="70"/>
    </row>
    <row r="2" spans="1:3" ht="16.5" customHeight="1" x14ac:dyDescent="0.25">
      <c r="A2" s="78" t="s">
        <v>96</v>
      </c>
      <c r="B2" s="78"/>
    </row>
    <row r="3" spans="1:3" ht="16.5" customHeight="1" x14ac:dyDescent="0.25">
      <c r="A3" s="17" t="s">
        <v>99</v>
      </c>
      <c r="B3" s="47" t="s">
        <v>189</v>
      </c>
      <c r="C3" s="22"/>
    </row>
    <row r="4" spans="1:3" ht="30" x14ac:dyDescent="0.25">
      <c r="A4" s="17" t="s">
        <v>78</v>
      </c>
      <c r="B4" s="47" t="s">
        <v>189</v>
      </c>
      <c r="C4" s="22"/>
    </row>
    <row r="5" spans="1:3" ht="30" x14ac:dyDescent="0.25">
      <c r="A5" s="17" t="s">
        <v>139</v>
      </c>
      <c r="B5" s="33" t="s">
        <v>189</v>
      </c>
      <c r="C5" s="22"/>
    </row>
    <row r="6" spans="1:3" ht="30" x14ac:dyDescent="0.25">
      <c r="A6" s="17" t="s">
        <v>140</v>
      </c>
      <c r="B6" s="33" t="s">
        <v>189</v>
      </c>
      <c r="C6" s="22"/>
    </row>
    <row r="7" spans="1:3" x14ac:dyDescent="0.25">
      <c r="A7" s="15" t="s">
        <v>92</v>
      </c>
      <c r="B7" s="47" t="s">
        <v>97</v>
      </c>
    </row>
    <row r="8" spans="1:3" x14ac:dyDescent="0.25">
      <c r="A8" s="15" t="s">
        <v>93</v>
      </c>
      <c r="B8" s="47" t="s">
        <v>98</v>
      </c>
    </row>
    <row r="9" spans="1:3" ht="30" x14ac:dyDescent="0.25">
      <c r="A9" s="15" t="s">
        <v>94</v>
      </c>
      <c r="B9" s="33" t="s">
        <v>205</v>
      </c>
    </row>
    <row r="10" spans="1:3" ht="30" x14ac:dyDescent="0.25">
      <c r="A10" s="15" t="s">
        <v>95</v>
      </c>
      <c r="B10" s="33" t="s">
        <v>205</v>
      </c>
    </row>
    <row r="11" spans="1:3" x14ac:dyDescent="0.25">
      <c r="A11" s="15" t="s">
        <v>115</v>
      </c>
      <c r="B11" s="1" t="s">
        <v>189</v>
      </c>
    </row>
    <row r="12" spans="1:3" ht="30" x14ac:dyDescent="0.25">
      <c r="A12" s="17" t="s">
        <v>116</v>
      </c>
      <c r="B12" s="1" t="s">
        <v>189</v>
      </c>
    </row>
    <row r="13" spans="1:3" ht="30" x14ac:dyDescent="0.25">
      <c r="A13" s="15" t="s">
        <v>138</v>
      </c>
      <c r="B13" s="1" t="s">
        <v>189</v>
      </c>
    </row>
    <row r="14" spans="1:3" ht="30" x14ac:dyDescent="0.25">
      <c r="A14" s="15" t="s">
        <v>117</v>
      </c>
      <c r="B14" s="1" t="s">
        <v>206</v>
      </c>
    </row>
    <row r="15" spans="1:3" ht="30" x14ac:dyDescent="0.25">
      <c r="A15" s="15" t="s">
        <v>118</v>
      </c>
      <c r="B15" s="1" t="s">
        <v>206</v>
      </c>
    </row>
  </sheetData>
  <mergeCells count="2">
    <mergeCell ref="A1:B1"/>
    <mergeCell ref="A2:B2"/>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MCM Reporting</vt:lpstr>
      <vt:lpstr>Additional Reporting</vt:lpstr>
      <vt:lpstr>NonStructural BMPs</vt:lpstr>
      <vt:lpstr>FRP Implementation</vt:lpstr>
      <vt:lpstr>PCP Development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VTDEC</dc:creator>
  <cp:lastModifiedBy>Derick Read</cp:lastModifiedBy>
  <cp:lastPrinted>2019-11-06T13:56:43Z</cp:lastPrinted>
  <dcterms:created xsi:type="dcterms:W3CDTF">2017-05-17T15:08:11Z</dcterms:created>
  <dcterms:modified xsi:type="dcterms:W3CDTF">2024-03-25T11:20:17Z</dcterms:modified>
</cp:coreProperties>
</file>