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W:\Storm Water\Permits\MS4\2023 Annual Documents\"/>
    </mc:Choice>
  </mc:AlternateContent>
  <xr:revisionPtr revIDLastSave="0" documentId="13_ncr:1_{B12762C7-20A9-405D-B91A-E97F44266108}" xr6:coauthVersionLast="36" xr6:coauthVersionMax="36" xr10:uidLastSave="{00000000-0000-0000-0000-000000000000}"/>
  <bookViews>
    <workbookView xWindow="0" yWindow="0" windowWidth="38400" windowHeight="17025" tabRatio="775" activeTab="4" xr2:uid="{00000000-000D-0000-FFFF-FFFF00000000}"/>
  </bookViews>
  <sheets>
    <sheet name="MCM Reporting" sheetId="4" r:id="rId1"/>
    <sheet name="Additional Reporting" sheetId="10" r:id="rId2"/>
    <sheet name="NonStructural BMPs" sheetId="5" r:id="rId3"/>
    <sheet name="FRP Implementation" sheetId="9" r:id="rId4"/>
    <sheet name="PCP Development" sheetId="6"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5" l="1"/>
  <c r="D13" i="5" s="1"/>
  <c r="C12" i="5"/>
  <c r="C13" i="5" s="1"/>
  <c r="B12" i="5"/>
  <c r="B13" i="5" s="1"/>
</calcChain>
</file>

<file path=xl/sharedStrings.xml><?xml version="1.0" encoding="utf-8"?>
<sst xmlns="http://schemas.openxmlformats.org/spreadsheetml/2006/main" count="303" uniqueCount="222">
  <si>
    <t>MM#1: Public Education and Outreach on Stormwater Impacts</t>
  </si>
  <si>
    <t>MM#2: Public Involvement and Participation</t>
  </si>
  <si>
    <t>MM#3: Illicit Discharge Detection and Elimination</t>
  </si>
  <si>
    <t xml:space="preserve">Discharges Detected: </t>
  </si>
  <si>
    <t xml:space="preserve">Discharges Corrected: </t>
  </si>
  <si>
    <t>Outfalls Inspected:</t>
  </si>
  <si>
    <t>MM#4: Construction Site Stormwater Runoff Control</t>
  </si>
  <si>
    <t>MM#5: Post Construction Stormwater Management for New Development and Redevelopment</t>
  </si>
  <si>
    <t>MM#6: Pollution Prevention and Good Housekeeping for Municipal Operations</t>
  </si>
  <si>
    <t>Sweeper Frequency</t>
  </si>
  <si>
    <t>Non Structural BMP Reporting</t>
  </si>
  <si>
    <t xml:space="preserve">Lab where samples were processed </t>
  </si>
  <si>
    <t>Number of sediment samples taken</t>
  </si>
  <si>
    <t>Record the average TP result</t>
  </si>
  <si>
    <t>Please attach results from the lab</t>
  </si>
  <si>
    <t>Was a particle size analysis done?</t>
  </si>
  <si>
    <t>Sweeper Technology</t>
  </si>
  <si>
    <t>Mechanical Broom</t>
  </si>
  <si>
    <t>Vacuum Assisted</t>
  </si>
  <si>
    <t>Weekly</t>
  </si>
  <si>
    <t>Table 3. Phosphorus Reduction Factor</t>
  </si>
  <si>
    <t>Website maintained with locally relevant stormwater information</t>
  </si>
  <si>
    <t>Measurable Goal</t>
  </si>
  <si>
    <t>Develop and maintain a GIS or AutoCAD map of the storm sewers in the regulated MS4 showing all outfalls</t>
  </si>
  <si>
    <t>Develop ordinace or policy prohibiting non-stormwater discharges and implement enforcement procedures</t>
  </si>
  <si>
    <t>Develop and implement a plan to detect and address non-stormwater discharges</t>
  </si>
  <si>
    <t>Inform public on the dangers of illegal discharges</t>
  </si>
  <si>
    <t>Status of monitoring activities:</t>
  </si>
  <si>
    <t>Feet of storwmater drainage pipe inspected:</t>
  </si>
  <si>
    <t>Number of dry-weather samples taken:</t>
  </si>
  <si>
    <t>Develop and implement procedures to ensure that construction activities undertaken by the MS4 are properly permitted</t>
  </si>
  <si>
    <t>Number of permitted MS4 construction projects:</t>
  </si>
  <si>
    <t>Review existing policies to determine effectiveness, consistency with state standards, opportuntities for LID, and opportunties for changes to street and parking requirements; Amend for consistency with state standards</t>
  </si>
  <si>
    <t>Adopt an ordinance or policy that requires projects that disturb &gt;1ac to utilize a combination of structural, non-structural, and low impact BMPs and ensure long-term maintenance</t>
  </si>
  <si>
    <t xml:space="preserve">Number of projects &gt;1ac of disturbance &lt;1ac of impervious: </t>
  </si>
  <si>
    <t>Develop and implement procedures to ensure that development activities undertaken by the MS4 are properly permitted</t>
  </si>
  <si>
    <t>5.d</t>
  </si>
  <si>
    <t>5.e</t>
  </si>
  <si>
    <t>5.f</t>
  </si>
  <si>
    <t>5.g (2)</t>
  </si>
  <si>
    <t>5.g (1)</t>
  </si>
  <si>
    <t>1.c. (1)</t>
  </si>
  <si>
    <t>1.c (2)</t>
  </si>
  <si>
    <t>1.c (3)</t>
  </si>
  <si>
    <t>2.d</t>
  </si>
  <si>
    <t>3.a (1)</t>
  </si>
  <si>
    <t>3.a (2)</t>
  </si>
  <si>
    <t>3.a (3)</t>
  </si>
  <si>
    <t>3.a (4)</t>
  </si>
  <si>
    <t>3.a (6)</t>
  </si>
  <si>
    <t>4.a (1)</t>
  </si>
  <si>
    <t>Review existing policies to determine effectiveness, consistency with state standards; Amend for consistency with state standards</t>
  </si>
  <si>
    <t>4.a (2)</t>
  </si>
  <si>
    <t>4.a (3)</t>
  </si>
  <si>
    <t>Number of projects with &lt;1ac of disturbance subject to MS4 requirements:</t>
  </si>
  <si>
    <t>Develop and implement procedures for inspecting projects subject to the MS4's ordinance</t>
  </si>
  <si>
    <t xml:space="preserve">Number of STPs (without state permits) inspected by MS4: </t>
  </si>
  <si>
    <t>6.b (2)</t>
  </si>
  <si>
    <t>Conduct stormwater training for staff</t>
  </si>
  <si>
    <t>6.b (3)</t>
  </si>
  <si>
    <t>Implement controls for reducing or eliminating the discharge of pollutants from the MS4</t>
  </si>
  <si>
    <t>Catch basin cleaning</t>
  </si>
  <si>
    <t>Street Sweeping</t>
  </si>
  <si>
    <t>Leaf/organic waste removal program</t>
  </si>
  <si>
    <t>Complete 'Non Structural Tab'</t>
  </si>
  <si>
    <t>6.b (4)</t>
  </si>
  <si>
    <t>6.c</t>
  </si>
  <si>
    <t>Prohibit use of phosphorus containing fertilizers on facility operations unless warranted by a soil test; submit copy of test</t>
  </si>
  <si>
    <t>6.d</t>
  </si>
  <si>
    <t>Participate in the Agency's Municipal Compliance Assistance Program (or other audit program) for municipal garages</t>
  </si>
  <si>
    <t>GP Part 6.2</t>
  </si>
  <si>
    <t>Maintain a program to identify opportunties and provide technical assistance on Low Impact BMPs</t>
  </si>
  <si>
    <t>Participate in a regional stormwater education strategy or develop an MS4 specific program</t>
  </si>
  <si>
    <t>Participate in a regional stormwater public involvement and participation strategy or develop an MS4 specific program</t>
  </si>
  <si>
    <t>Develop and implement procedures to identify projects that disturb &gt;1ac but do not require a state post-construction permit</t>
  </si>
  <si>
    <t>MCM Requirements</t>
  </si>
  <si>
    <t xml:space="preserve">Other </t>
  </si>
  <si>
    <t>Develop and implement procedures for proper disposal of wastes</t>
  </si>
  <si>
    <t>Assessment of ability to meet outstanding schedule items</t>
  </si>
  <si>
    <t>Stream Flow Monitoring</t>
  </si>
  <si>
    <t xml:space="preserve"> STPs constructed, upgraded, &amp; maintained</t>
  </si>
  <si>
    <t>List in BMP tracking table</t>
  </si>
  <si>
    <t>STPs incorpoated into the MS4</t>
  </si>
  <si>
    <t>Inspections performed on fleet vehicles, buildings, garages, parks, open spaces</t>
  </si>
  <si>
    <t>Minimum Control Measure Reporting</t>
  </si>
  <si>
    <t>Complete Table 1 or 2, depending on tracking method used by MS4</t>
  </si>
  <si>
    <t>Table 1. Area tracking method</t>
  </si>
  <si>
    <t>Flow Restoration Plan Implementation</t>
  </si>
  <si>
    <t>Summary of actions taken to implement FRP components</t>
  </si>
  <si>
    <t>Extent of street sweeping and catch basin cleaning</t>
  </si>
  <si>
    <t>Extent of stormwater BMP implementation</t>
  </si>
  <si>
    <t>Assessment of the ability to meet outstanding schedule items</t>
  </si>
  <si>
    <t>See 'Non-structural tab'</t>
  </si>
  <si>
    <t>See 'BMP Tracking Table'</t>
  </si>
  <si>
    <t>Road Erosion Inventory (REI)</t>
  </si>
  <si>
    <t>Annual Review of SWMP completed</t>
  </si>
  <si>
    <t>Results of information collected and analyzed, if not included elsewhere</t>
  </si>
  <si>
    <t>Activities planned for next year</t>
  </si>
  <si>
    <t>Proposed change in BMP or measurable goal?</t>
  </si>
  <si>
    <t xml:space="preserve">Description of how requirement was met </t>
  </si>
  <si>
    <t>Notice that permittee is relying on another entity to satisy some of its permit obligations</t>
  </si>
  <si>
    <t>Other information, if applicable</t>
  </si>
  <si>
    <t>Steam Corridor Protection</t>
  </si>
  <si>
    <t xml:space="preserve">Ordinance or regulation adopted to protect and regulate development in sw impaired water stream corridors </t>
  </si>
  <si>
    <t>Additional MS4 Reporting Requirements</t>
  </si>
  <si>
    <t>Impaired Waters Response Plan</t>
  </si>
  <si>
    <t>Impaired Stream</t>
  </si>
  <si>
    <t>Impairment</t>
  </si>
  <si>
    <t>Status of implementation</t>
  </si>
  <si>
    <t>Planned activities for upcoming year</t>
  </si>
  <si>
    <t>List attachments if applicable</t>
  </si>
  <si>
    <t>Table 2. Measurement of material tracking method</t>
  </si>
  <si>
    <t>Sub Area Name (Lake segment, route, etc.)</t>
  </si>
  <si>
    <t>2/year (spring and fall)</t>
  </si>
  <si>
    <t>Monthly</t>
  </si>
  <si>
    <t>4X in the fall</t>
  </si>
  <si>
    <t>Area of streets swept (acres)</t>
  </si>
  <si>
    <t>P Load from Streets where sweeping occurs (kg/year)</t>
  </si>
  <si>
    <t>High Efficiency Regenerative Air-Vacuum</t>
  </si>
  <si>
    <t xml:space="preserve">Year sweeping started </t>
  </si>
  <si>
    <t>If weekly or monthly, number of months streets are swept</t>
  </si>
  <si>
    <t>Phosphorus Credit</t>
  </si>
  <si>
    <t>Phosphrous Reduction from Street Sweeping (kg/year)</t>
  </si>
  <si>
    <t>Catch Basin Cleaning</t>
  </si>
  <si>
    <t>P Load from Streets where catch basin cleaning occurs (kg/year)</t>
  </si>
  <si>
    <t>Phosphrous Reduction from Catch Basin Cleaning(kg/year)</t>
  </si>
  <si>
    <t>Combined dry weight of material collected (kg)</t>
  </si>
  <si>
    <r>
      <rPr>
        <b/>
        <i/>
        <sz val="11"/>
        <color theme="1"/>
        <rFont val="Calibri"/>
        <family val="2"/>
        <scheme val="minor"/>
      </rPr>
      <t>OR</t>
    </r>
    <r>
      <rPr>
        <sz val="11"/>
        <color theme="1"/>
        <rFont val="Calibri"/>
        <family val="2"/>
        <scheme val="minor"/>
      </rPr>
      <t xml:space="preserve"> Cubic yards of material collected</t>
    </r>
  </si>
  <si>
    <t>**There is currently no approved accounting methodology based on weight or volume of material collected.  Should a method be developed, DEC anticipates information like that in Table 2 could be required.</t>
  </si>
  <si>
    <t>Uploaded to 'Municipal Roads General Permit Implementation Table'</t>
  </si>
  <si>
    <t>Estimated funds spent on stormwater management for the fiscal year*</t>
  </si>
  <si>
    <t xml:space="preserve">* Optional response.  </t>
  </si>
  <si>
    <t>Does your municipality conduct stream flow monitoring?</t>
  </si>
  <si>
    <t>Roads and Outlets planned for upgrade in calendar year 2023.</t>
  </si>
  <si>
    <t>Summary of BMP implentation planned for the next calendar year, if any.</t>
  </si>
  <si>
    <t>Has the additional loading from privately owned land associated with the 3-acre sites been addressed in the phosphorus control plan? If not describe the MS4s plan to address the additional target.</t>
  </si>
  <si>
    <t>What is the MS4's overall status in implementing the FRP?</t>
  </si>
  <si>
    <t>What is the MS4's overall status in implementing the PCP?</t>
  </si>
  <si>
    <t>Phophorus Control Plan Development (PCP)</t>
  </si>
  <si>
    <t>Are there any segments on the MRGP Implementation Table portal that are incomplete? If so, please describe how the data will be completed.</t>
  </si>
  <si>
    <t>List of '3 acre sites' that have been taken over by the MS4 in the past calendar year.</t>
  </si>
  <si>
    <t>keep annual budget information current on
the webpage and promote website’s existence and use in stormwater utility
newsletters.</t>
  </si>
  <si>
    <t>Technical Review Committee (TRC) Meetings - Continue to provide TRC reviews for land owners on an as-requested basis and ensure any web links provided are accurate annually</t>
  </si>
  <si>
    <t>RSEP participation and fund support for Rethink Runoff</t>
  </si>
  <si>
    <t xml:space="preserve">Colchester continues to participate in RSEP via CCRPC and fund support for ReThink Runoff. </t>
  </si>
  <si>
    <t>N/A</t>
  </si>
  <si>
    <t>No change</t>
  </si>
  <si>
    <t>No</t>
  </si>
  <si>
    <t>Send one community newsletter to the public annually</t>
  </si>
  <si>
    <t>permittee will document on an annual basis the number of participants and/or persons
contacted by outreach events and hands-on activities through the Rethink Runoff Stream Team.</t>
  </si>
  <si>
    <t>MM2 Report</t>
  </si>
  <si>
    <t>No Change</t>
  </si>
  <si>
    <t xml:space="preserve">The Town has an existing stormwater infrastructure map that shows all outfalls in Colchester. The Town has policies in place to require submittal of as-built data to document changes to the SW system. </t>
  </si>
  <si>
    <t>IDDE Plan developed in 2008.</t>
  </si>
  <si>
    <t>Local business informational brochure and water quality hotline.</t>
  </si>
  <si>
    <t>continue to perform plan review of all
projects involving land disturbance as a part of the site plan review process and
the issuance of building permits.</t>
  </si>
  <si>
    <t xml:space="preserve">Memo from Planning &amp; Zoning regarding # of permits issued. </t>
  </si>
  <si>
    <t>Town relies upon the technical specifications within the Public Works Ordinance and the
Town’s Stormwater Ordinance as the mechanism to require erosion and
sediment controls at construction sites.</t>
  </si>
  <si>
    <t xml:space="preserve">Current ordinances are consistent with state standards where applicable. </t>
  </si>
  <si>
    <t>Town’s Stormwater Ordinance (Chapter 18)</t>
  </si>
  <si>
    <t xml:space="preserve">Current regulations are consistent with and as stringent as state requirements.  Zoning and technical specifications have been amended to include GSI and LID and will be regularly re-assessed. </t>
  </si>
  <si>
    <t>Town’s Public Infrastructure Ordinances, Stormwater Ordinances, Sub-division Regulations and Zoning Ordinances</t>
  </si>
  <si>
    <t>Town’s Zoning Regulations require all ground disturbing activities to obtain a permit, and all permits require inspections by the Town’s Building Inspector for compliance with conditions of approval before the project receives a Certificate of Occupancy.</t>
  </si>
  <si>
    <t xml:space="preserve">Town has adopted Construction Standards Applicable to Land Development, also known as Chapter 14 of the Colchester Code of
Ordinances, and technical staff to manage implementation. </t>
  </si>
  <si>
    <t xml:space="preserve">Memo from Planning &amp; Zoning regarding # of inspections performed. </t>
  </si>
  <si>
    <t>Town maintenance crews shall receive annual training through the Town’s municipal operations.</t>
  </si>
  <si>
    <t xml:space="preserve">Same /updated presentation to highway crews. </t>
  </si>
  <si>
    <t>Implementing snow and ice removal procedures; conducting street sweeping in spring and fall; cleaning catch basins; inspecting stormwater outfalls; drainage ways are maintained; dust is controlled - 1 application per year; EPSC practiced at Public Works maintenance yard</t>
  </si>
  <si>
    <t xml:space="preserve">All procedures still in place. </t>
  </si>
  <si>
    <t>Reduce use and only use as needed and require a soil test</t>
  </si>
  <si>
    <t>Continue to work with the MCAP program</t>
  </si>
  <si>
    <t>IDDE report, test results, and invoice</t>
  </si>
  <si>
    <t>Memo from Operations</t>
  </si>
  <si>
    <t xml:space="preserve">Projects that create 1/2 acre of new impervious or greater must apply for a building permit and provide a Stormwater Management Plan. </t>
  </si>
  <si>
    <t>Develop and implement ordinance that regulates earth disturbance &lt;1ac</t>
  </si>
  <si>
    <t>Yes</t>
  </si>
  <si>
    <t>CCRPC to complete MM1 &amp; 2, DEC for Flow Monitoring</t>
  </si>
  <si>
    <t>Sunnyside Brook</t>
  </si>
  <si>
    <t>Chloride</t>
  </si>
  <si>
    <t>Sunderland Brook</t>
  </si>
  <si>
    <r>
      <t xml:space="preserve">Morehouse Brook
</t>
    </r>
    <r>
      <rPr>
        <i/>
        <sz val="11"/>
        <color theme="1"/>
        <rFont val="Calibri"/>
        <family val="2"/>
        <scheme val="minor"/>
      </rPr>
      <t xml:space="preserve">NOTE: Colchester is collaborating with Winooski on Morehouse Brook FRP implementation efforts.  Winooski is managing the implementation and Colchester is providing financial support for our portion of required improvements.  The following updates were provided by Winooski and are copied below, as is, for consistency of reporting.  </t>
    </r>
  </si>
  <si>
    <t>In 2019, City of Winooski (with cost sharing contribution from Town of  Colchester) completed construction of several BMPs on Pinegrove Terrace (PGT) and adopted an expired stormwater permit (1-0576) from the PGT HOA for coverage under Winooski's MS4 permit.</t>
  </si>
  <si>
    <t xml:space="preserve">PGT Pond Upgrade (WIN-3+4 in the Morehouse FRP; WIN001 in Winooski's 2021 BMP Tracking Table) and four Bioretention Bumpouts on PGT (WIN002-WIN005 in the Tracking Table) were installed in 2019. The City is not aware of any new unregulated impervious development within the Morehouse watershed. </t>
  </si>
  <si>
    <t xml:space="preserve">Winooski foresees no issue with completing implementation of remaining items as required by 2032. </t>
  </si>
  <si>
    <t xml:space="preserve">https://clerkshq.com/Colchester-vt </t>
  </si>
  <si>
    <t xml:space="preserve">No concerns at this point. </t>
  </si>
  <si>
    <t>Inspection performed as part of training.</t>
  </si>
  <si>
    <t xml:space="preserve">No needed maintenance. </t>
  </si>
  <si>
    <t xml:space="preserve">Remaining BMPs for implementation include the Landry Park Sand Filter (WIN-5/6 in the Morehouse FRP; WIN011 in Winooski's 2021 BMP Tracking Table) and Brisson Ct / Cedar St Bioretention (WIN-1 in the FRP, WIN012 in the Tracking Table). These projects are planned only; preliminary engineering planned for 2022-2024, with full design and construction to proceed sometime thereafter. These projects are also identified in Winooski's PCP. </t>
  </si>
  <si>
    <t>The stormwater website remained in place in 2023 and is updated as needed to inform the community about utility activities. A page was added in 2023 specific to water quality concerns. Accessible here: https://colchestervt.gov/1837/Stormwater-Utility</t>
  </si>
  <si>
    <t>TRC meetings continue to be offered to applicants. Attended by relevant Public Works and Planning/Zoning staff, these were held both online and in person in 2023 with at least 9 meetings held for this purpose.</t>
  </si>
  <si>
    <t xml:space="preserve">Copies of community newsletters sent to all properties in Colchester in 2023 are attached. </t>
  </si>
  <si>
    <t>Newsletters</t>
  </si>
  <si>
    <t>The town made significant updates to our GIS data after the completion of a townwide video inspection project of all storm structures and pipes. We recently transitioned to an ArcGIS Online work order system that makes GIS data edits easier to achieve.</t>
  </si>
  <si>
    <t xml:space="preserve">This Ordinance is still in place and was not amended during 2023. </t>
  </si>
  <si>
    <t xml:space="preserve">Illicit Discharge/Stormwater Ordinance adopted by the Colchester Select Board on July 26, 2005. </t>
  </si>
  <si>
    <t xml:space="preserve">This plan in still in place and was not amended during 2023. </t>
  </si>
  <si>
    <t xml:space="preserve">These informational documents and programs are still in place, and the WQ hotline is featured on the utility website/in utility newsletters and is monitored at least weekly by DPW staff. </t>
  </si>
  <si>
    <t xml:space="preserve">Annual IDDE sampling was conducted as usual in August of 2023. 34 sites were visited with 9 samples taken and processed by Endyne. 0 illicit discharges were detected or addressed during this time. The Town also performed video inspection of approximately 1,800 linear feet of stormwater pipe. </t>
  </si>
  <si>
    <t xml:space="preserve">The Town received approval to construct a new Community Recreation Facility that was properly permitted under both Town (site plan, conditional use, building permit) and State (CGP, SW operational permit) requirements. </t>
  </si>
  <si>
    <t>6 projects were subject to a local EPSC permit in 2023. an example approval is provided.</t>
  </si>
  <si>
    <t>Approval EPSC</t>
  </si>
  <si>
    <t xml:space="preserve">This Ordinance is still in place and relevant sections were not amended in 2023. </t>
  </si>
  <si>
    <t xml:space="preserve">There were no stormwater systems serving sites with over one acre of disturbance not subject to the Agency's regulations inspected in 2023. </t>
  </si>
  <si>
    <t xml:space="preserve">No fertilizers used by municipal staff for facility operations in 2023. </t>
  </si>
  <si>
    <t xml:space="preserve">Per our materials handling policy we tested the materials received from basin cleaning to ensure suitability for other uses. Attached is documentation of that test and result. </t>
  </si>
  <si>
    <t>Invoice and test results from endyne</t>
  </si>
  <si>
    <t>2023 Invoice, MM1 report</t>
  </si>
  <si>
    <t xml:space="preserve">Projects involving land disturbance continue to be reviewed through the site plan and building permit processes, with 464 permits issued in 2023. The Town did not undertake any construction projects this year. </t>
  </si>
  <si>
    <t xml:space="preserve">This Ordinance is still in place and the relevant section was not amended during 2023. </t>
  </si>
  <si>
    <t>This Ordinance is still in place and relevant sections were not amended in 2023. There were no projects that fell into this category in 2023.</t>
  </si>
  <si>
    <t xml:space="preserve">This Ordinance is still in place and relevant sections were not amended in 2023. There were four projects that had over one acre of disturbance in 2023. </t>
  </si>
  <si>
    <t xml:space="preserve">Inspections to determine compliance with Town regulations are conducted through the Planning &amp; Zoning Office in accordance with regulations; this did not change in 2023. The Town performed 346 inspections in 2023. </t>
  </si>
  <si>
    <t xml:space="preserve">This Ordinance is still in place and relevant sections were not amended in 2023. The Town received approval to construct a new Community Recreation Facility that was properly permitted under both Town (site plan, conditional use, building permit) and State (CGP, SW operational permit) requirements. </t>
  </si>
  <si>
    <t>Staff provided an onsite training to 11 employees ton April 11, 2023 regarding procedures to minimize discharges of pollutants, municipal operations-related possible sources of contamination, specific requirements associated with compliance with the Towns MS4 permit, and proper waste disposal techniques. A copy of these training materials were submitted in our 2022 Annual Report and have not changed.</t>
  </si>
  <si>
    <t>Response Plan was submitted with 2023 MS4 renewal package on 3-26-2024.</t>
  </si>
  <si>
    <t>The Town completed work on Macrae Rd using Grants in Aid Funds in regards to MRGP implementation in 2023.</t>
  </si>
  <si>
    <t xml:space="preserve">On track. The updated PCP was submitted in March of 2024 and includes a comprehensive accounting of what projects have been implemented, what projects are planned for compliance, and their implementation timeline, broken out by lake segment. </t>
  </si>
  <si>
    <t>Yes. A section in the updated PCP describes which sites were taken over and the resulting impact on reduction targets.</t>
  </si>
  <si>
    <t>See "Permit Incorporation Form" from November 2023 submittal for additional information. Sites include Creekside Park, Hollow Creek, Whispering Pines, Carriage Hill, Valleyfield, Blakely Woods, and Bay Creek. The Town is also pursuing incorporation of the Meadows Indutrail Park 3-acre permit but those discussions with proeprty owners have not yet resulted in us being able to meet the requirement of "having secured legal responsibilty for the site" by the time of the MS4 renewal/annual workbook submittal.</t>
  </si>
  <si>
    <t>On-site wastewater for parks - inspected and pumped every 2 to 3 years; solid waste collected from parks daily by maintenance crews; proper hazardous waste management at Public Works facility.</t>
  </si>
  <si>
    <t>Ensure compliance with Plan 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</si>
</sst>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18" x14ac:knownFonts="1">
    <font>
      <sz val="11"/>
      <color theme="1"/>
      <name val="Calibri"/>
      <family val="2"/>
      <scheme val="minor"/>
    </font>
    <font>
      <b/>
      <sz val="11"/>
      <color theme="1"/>
      <name val="Calibri"/>
      <family val="2"/>
      <scheme val="minor"/>
    </font>
    <font>
      <b/>
      <sz val="12"/>
      <color theme="1"/>
      <name val="Calibri"/>
      <family val="2"/>
      <scheme val="minor"/>
    </font>
    <font>
      <sz val="11"/>
      <color theme="1" tint="0.499984740745262"/>
      <name val="Calibri"/>
      <family val="2"/>
      <scheme val="minor"/>
    </font>
    <font>
      <sz val="11"/>
      <name val="Calibri"/>
      <family val="2"/>
      <scheme val="minor"/>
    </font>
    <font>
      <b/>
      <sz val="14"/>
      <color theme="1"/>
      <name val="Calibri"/>
      <family val="2"/>
      <scheme val="minor"/>
    </font>
    <font>
      <sz val="14"/>
      <color theme="1"/>
      <name val="Calibri"/>
      <family val="2"/>
      <scheme val="minor"/>
    </font>
    <font>
      <sz val="11"/>
      <color rgb="FFFF0000"/>
      <name val="Calibri"/>
      <family val="2"/>
      <scheme val="minor"/>
    </font>
    <font>
      <b/>
      <sz val="14"/>
      <color theme="1"/>
      <name val="Calibri"/>
      <family val="2"/>
    </font>
    <font>
      <sz val="12"/>
      <color theme="1"/>
      <name val="Calibri"/>
      <family val="2"/>
    </font>
    <font>
      <sz val="11"/>
      <color theme="2" tint="-0.499984740745262"/>
      <name val="Calibri"/>
      <family val="2"/>
      <scheme val="minor"/>
    </font>
    <font>
      <sz val="11"/>
      <color rgb="FF000000"/>
      <name val="Calibri"/>
      <family val="2"/>
      <scheme val="minor"/>
    </font>
    <font>
      <sz val="11"/>
      <color rgb="FFC00000"/>
      <name val="Calibri"/>
      <family val="2"/>
      <scheme val="minor"/>
    </font>
    <font>
      <b/>
      <i/>
      <sz val="11"/>
      <color theme="1"/>
      <name val="Calibri"/>
      <family val="2"/>
      <scheme val="minor"/>
    </font>
    <font>
      <sz val="12"/>
      <color theme="1"/>
      <name val="Calibri"/>
      <family val="2"/>
      <scheme val="minor"/>
    </font>
    <font>
      <b/>
      <sz val="11"/>
      <name val="Calibri"/>
      <family val="2"/>
      <scheme val="minor"/>
    </font>
    <font>
      <i/>
      <sz val="11"/>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7" fillId="0" borderId="0" applyNumberFormat="0" applyFill="0" applyBorder="0" applyAlignment="0" applyProtection="0"/>
  </cellStyleXfs>
  <cellXfs count="87">
    <xf numFmtId="0" fontId="0" fillId="0" borderId="0" xfId="0"/>
    <xf numFmtId="0" fontId="0" fillId="0" borderId="1" xfId="0" applyBorder="1"/>
    <xf numFmtId="0" fontId="0" fillId="0" borderId="1" xfId="0" applyBorder="1" applyAlignment="1">
      <alignment wrapText="1"/>
    </xf>
    <xf numFmtId="0" fontId="3" fillId="0" borderId="1" xfId="0" applyFont="1" applyBorder="1" applyAlignment="1">
      <alignment wrapText="1"/>
    </xf>
    <xf numFmtId="6" fontId="3" fillId="0" borderId="1" xfId="0" applyNumberFormat="1" applyFont="1" applyBorder="1" applyAlignment="1">
      <alignment wrapText="1"/>
    </xf>
    <xf numFmtId="0" fontId="6" fillId="0" borderId="0" xfId="0" applyFont="1"/>
    <xf numFmtId="0" fontId="0" fillId="0" borderId="6" xfId="0" applyBorder="1"/>
    <xf numFmtId="0" fontId="3" fillId="0" borderId="1" xfId="0" applyFont="1" applyBorder="1"/>
    <xf numFmtId="0" fontId="0" fillId="0" borderId="0" xfId="0" applyAlignment="1">
      <alignment wrapText="1"/>
    </xf>
    <xf numFmtId="0" fontId="0" fillId="0" borderId="0" xfId="0" applyAlignment="1">
      <alignment vertical="top"/>
    </xf>
    <xf numFmtId="0" fontId="0" fillId="0" borderId="1" xfId="0" applyBorder="1" applyAlignment="1">
      <alignment horizontal="right" wrapText="1"/>
    </xf>
    <xf numFmtId="0" fontId="0" fillId="0" borderId="0" xfId="0" applyAlignment="1">
      <alignment horizontal="left"/>
    </xf>
    <xf numFmtId="0" fontId="0" fillId="0" borderId="7" xfId="0" applyBorder="1"/>
    <xf numFmtId="0" fontId="5" fillId="0" borderId="1" xfId="0" applyFont="1" applyBorder="1" applyAlignment="1">
      <alignment wrapText="1"/>
    </xf>
    <xf numFmtId="0" fontId="5" fillId="0" borderId="1" xfId="0" applyFont="1" applyBorder="1"/>
    <xf numFmtId="0" fontId="1" fillId="3" borderId="1" xfId="0" applyFont="1" applyFill="1" applyBorder="1" applyAlignment="1">
      <alignment vertical="top"/>
    </xf>
    <xf numFmtId="0" fontId="0" fillId="3" borderId="1" xfId="0" applyFill="1" applyBorder="1" applyAlignment="1">
      <alignment wrapText="1"/>
    </xf>
    <xf numFmtId="0" fontId="0" fillId="3" borderId="1" xfId="0" applyFill="1" applyBorder="1" applyAlignment="1">
      <alignment horizontal="left" wrapText="1"/>
    </xf>
    <xf numFmtId="0" fontId="0" fillId="3" borderId="1" xfId="0" applyFill="1" applyBorder="1" applyAlignment="1">
      <alignment horizontal="right" wrapText="1"/>
    </xf>
    <xf numFmtId="0" fontId="0" fillId="3" borderId="1" xfId="0" applyFill="1" applyBorder="1"/>
    <xf numFmtId="0" fontId="9" fillId="0" borderId="0" xfId="0" applyFont="1" applyAlignment="1">
      <alignment horizontal="left"/>
    </xf>
    <xf numFmtId="0" fontId="0" fillId="4" borderId="1" xfId="0" applyFill="1" applyBorder="1"/>
    <xf numFmtId="0" fontId="7" fillId="0" borderId="0" xfId="0" applyFont="1"/>
    <xf numFmtId="0" fontId="10" fillId="0" borderId="1" xfId="0" applyFont="1" applyBorder="1" applyAlignment="1">
      <alignment wrapText="1"/>
    </xf>
    <xf numFmtId="0" fontId="8" fillId="2" borderId="0" xfId="0" applyFont="1" applyFill="1"/>
    <xf numFmtId="0" fontId="2" fillId="2" borderId="2" xfId="0" applyFont="1" applyFill="1" applyBorder="1"/>
    <xf numFmtId="0" fontId="2" fillId="2" borderId="3" xfId="0" applyFont="1" applyFill="1" applyBorder="1"/>
    <xf numFmtId="0" fontId="2" fillId="2" borderId="4" xfId="0" applyFont="1" applyFill="1" applyBorder="1"/>
    <xf numFmtId="0" fontId="1" fillId="3" borderId="2" xfId="0" applyFont="1" applyFill="1" applyBorder="1" applyAlignment="1">
      <alignment wrapText="1"/>
    </xf>
    <xf numFmtId="0" fontId="0" fillId="3" borderId="1" xfId="0" applyFill="1" applyBorder="1" applyAlignment="1">
      <alignment vertical="center" wrapText="1"/>
    </xf>
    <xf numFmtId="0" fontId="11" fillId="3" borderId="1" xfId="0" applyFont="1" applyFill="1" applyBorder="1" applyAlignment="1">
      <alignment vertical="center" wrapText="1"/>
    </xf>
    <xf numFmtId="0" fontId="0" fillId="3" borderId="1" xfId="0" applyFill="1" applyBorder="1" applyAlignment="1">
      <alignment horizontal="left"/>
    </xf>
    <xf numFmtId="0" fontId="0" fillId="0" borderId="1" xfId="0" applyBorder="1" applyAlignment="1">
      <alignment horizontal="right"/>
    </xf>
    <xf numFmtId="9" fontId="11" fillId="0" borderId="1" xfId="0" applyNumberFormat="1" applyFont="1" applyBorder="1" applyAlignment="1">
      <alignment vertical="center" wrapText="1"/>
    </xf>
    <xf numFmtId="9" fontId="0" fillId="0" borderId="1" xfId="0" applyNumberFormat="1" applyBorder="1" applyAlignment="1">
      <alignment vertical="center" wrapText="1"/>
    </xf>
    <xf numFmtId="0" fontId="0" fillId="3" borderId="2" xfId="0" applyFill="1" applyBorder="1"/>
    <xf numFmtId="10" fontId="0" fillId="3" borderId="1" xfId="0" applyNumberFormat="1" applyFill="1" applyBorder="1" applyAlignment="1">
      <alignment horizontal="right"/>
    </xf>
    <xf numFmtId="0" fontId="0" fillId="3" borderId="1" xfId="0" applyFill="1" applyBorder="1" applyAlignment="1">
      <alignment horizontal="right"/>
    </xf>
    <xf numFmtId="0" fontId="1" fillId="2" borderId="1" xfId="0" applyFont="1" applyFill="1" applyBorder="1" applyAlignment="1">
      <alignment horizontal="left"/>
    </xf>
    <xf numFmtId="0" fontId="0" fillId="2" borderId="1" xfId="0" applyFill="1" applyBorder="1" applyAlignment="1">
      <alignment horizontal="right"/>
    </xf>
    <xf numFmtId="9" fontId="0" fillId="3" borderId="1" xfId="0" applyNumberFormat="1" applyFill="1" applyBorder="1"/>
    <xf numFmtId="0" fontId="0" fillId="3" borderId="1" xfId="0" applyFill="1" applyBorder="1" applyAlignment="1">
      <alignment vertical="top" wrapText="1"/>
    </xf>
    <xf numFmtId="0" fontId="0" fillId="3" borderId="1" xfId="0" applyFill="1" applyBorder="1" applyAlignment="1">
      <alignment horizontal="left" vertical="top" wrapText="1"/>
    </xf>
    <xf numFmtId="0" fontId="14" fillId="0" borderId="1" xfId="0" applyFont="1" applyBorder="1" applyAlignment="1">
      <alignment horizontal="left" vertical="top" wrapText="1"/>
    </xf>
    <xf numFmtId="0" fontId="4" fillId="0" borderId="1" xfId="0" applyFont="1" applyBorder="1" applyAlignment="1">
      <alignment wrapText="1"/>
    </xf>
    <xf numFmtId="0" fontId="14" fillId="0" borderId="1" xfId="0" applyFont="1" applyBorder="1" applyAlignment="1">
      <alignment vertical="top" wrapText="1"/>
    </xf>
    <xf numFmtId="0" fontId="14" fillId="0" borderId="0" xfId="0" applyFont="1" applyFill="1" applyAlignment="1">
      <alignment vertical="top" wrapText="1"/>
    </xf>
    <xf numFmtId="0" fontId="4" fillId="0" borderId="1" xfId="0" applyFont="1" applyBorder="1"/>
    <xf numFmtId="6" fontId="4" fillId="0" borderId="1" xfId="0" applyNumberFormat="1" applyFont="1" applyBorder="1" applyAlignment="1">
      <alignment wrapText="1"/>
    </xf>
    <xf numFmtId="0" fontId="14" fillId="0" borderId="0" xfId="0" applyFont="1" applyAlignment="1">
      <alignment vertical="top" wrapText="1"/>
    </xf>
    <xf numFmtId="0" fontId="4" fillId="0" borderId="1" xfId="0" applyFont="1" applyFill="1" applyBorder="1" applyAlignment="1">
      <alignment wrapText="1"/>
    </xf>
    <xf numFmtId="0" fontId="0" fillId="0" borderId="1" xfId="0" applyFill="1" applyBorder="1" applyAlignment="1">
      <alignment wrapText="1"/>
    </xf>
    <xf numFmtId="0" fontId="0" fillId="0" borderId="1" xfId="0" applyFill="1" applyBorder="1" applyAlignment="1">
      <alignment horizontal="right" wrapText="1"/>
    </xf>
    <xf numFmtId="0" fontId="4" fillId="0" borderId="1" xfId="0" applyFont="1" applyFill="1" applyBorder="1"/>
    <xf numFmtId="6" fontId="0" fillId="0" borderId="1" xfId="0" applyNumberFormat="1" applyFill="1" applyBorder="1"/>
    <xf numFmtId="0" fontId="17" fillId="0" borderId="1" xfId="1" applyBorder="1" applyAlignment="1">
      <alignment vertical="top" wrapText="1"/>
    </xf>
    <xf numFmtId="0" fontId="0" fillId="0" borderId="1" xfId="0" applyBorder="1" applyAlignment="1">
      <alignment vertical="center" wrapText="1"/>
    </xf>
    <xf numFmtId="0" fontId="14" fillId="0" borderId="1" xfId="0" applyFont="1" applyFill="1" applyBorder="1" applyAlignment="1">
      <alignment vertical="top" wrapText="1"/>
    </xf>
    <xf numFmtId="0" fontId="1" fillId="0" borderId="1" xfId="0" applyFont="1" applyFill="1" applyBorder="1" applyAlignment="1">
      <alignment wrapText="1"/>
    </xf>
    <xf numFmtId="0" fontId="15" fillId="0" borderId="1" xfId="0" applyFont="1" applyFill="1" applyBorder="1"/>
    <xf numFmtId="0" fontId="1" fillId="0" borderId="1" xfId="0" applyFont="1" applyFill="1" applyBorder="1"/>
    <xf numFmtId="0" fontId="1" fillId="3" borderId="1" xfId="0" applyFont="1" applyFill="1" applyBorder="1" applyAlignment="1">
      <alignment horizontal="left" vertical="top"/>
    </xf>
    <xf numFmtId="0" fontId="5" fillId="2" borderId="2" xfId="0" applyFont="1" applyFill="1" applyBorder="1" applyAlignment="1">
      <alignment horizontal="center" vertical="top"/>
    </xf>
    <xf numFmtId="0" fontId="5" fillId="2" borderId="3" xfId="0" applyFont="1" applyFill="1" applyBorder="1" applyAlignment="1">
      <alignment horizontal="center" vertical="top"/>
    </xf>
    <xf numFmtId="0" fontId="5" fillId="2" borderId="4" xfId="0" applyFont="1" applyFill="1" applyBorder="1" applyAlignment="1">
      <alignment horizontal="center" vertical="top"/>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1" fillId="0" borderId="8" xfId="0" applyFont="1" applyFill="1" applyBorder="1" applyAlignment="1">
      <alignment horizontal="center" wrapText="1"/>
    </xf>
    <xf numFmtId="0" fontId="1" fillId="0" borderId="9" xfId="0" applyFont="1" applyFill="1" applyBorder="1" applyAlignment="1">
      <alignment horizontal="center" wrapText="1"/>
    </xf>
    <xf numFmtId="0" fontId="1" fillId="0" borderId="10" xfId="0" applyFont="1" applyFill="1" applyBorder="1" applyAlignment="1">
      <alignment horizontal="center" wrapText="1"/>
    </xf>
    <xf numFmtId="0" fontId="0" fillId="0" borderId="8" xfId="0"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5" fillId="2" borderId="5" xfId="0" applyFont="1" applyFill="1" applyBorder="1" applyAlignment="1">
      <alignment horizontal="left" vertical="top"/>
    </xf>
    <xf numFmtId="0" fontId="5" fillId="2" borderId="1" xfId="0" applyFont="1" applyFill="1" applyBorder="1" applyAlignment="1">
      <alignment horizontal="left" vertical="top"/>
    </xf>
    <xf numFmtId="0" fontId="5" fillId="2" borderId="1" xfId="0" applyFont="1" applyFill="1" applyBorder="1" applyAlignment="1">
      <alignment horizontal="left"/>
    </xf>
    <xf numFmtId="0" fontId="2" fillId="2" borderId="2" xfId="0" applyFont="1" applyFill="1" applyBorder="1" applyAlignment="1">
      <alignment horizontal="left"/>
    </xf>
    <xf numFmtId="0" fontId="2" fillId="2" borderId="4" xfId="0" applyFont="1" applyFill="1" applyBorder="1" applyAlignment="1">
      <alignment horizontal="left"/>
    </xf>
    <xf numFmtId="0" fontId="2" fillId="2" borderId="1" xfId="0" applyFont="1" applyFill="1" applyBorder="1" applyAlignment="1">
      <alignment horizontal="left"/>
    </xf>
    <xf numFmtId="0" fontId="12" fillId="0" borderId="0" xfId="0" applyFont="1" applyAlignment="1">
      <alignment horizontal="left" vertical="top" wrapText="1"/>
    </xf>
    <xf numFmtId="0" fontId="5" fillId="2" borderId="1" xfId="0" applyFont="1" applyFill="1" applyBorder="1" applyAlignment="1">
      <alignment horizontal="left" wrapText="1"/>
    </xf>
    <xf numFmtId="0" fontId="5" fillId="2" borderId="2" xfId="0" applyFont="1" applyFill="1" applyBorder="1" applyAlignment="1">
      <alignment horizontal="left" wrapText="1"/>
    </xf>
    <xf numFmtId="0" fontId="5" fillId="2" borderId="4" xfId="0" applyFont="1" applyFill="1" applyBorder="1"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clerkshq.com/Colchester-vt"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2"/>
  <sheetViews>
    <sheetView showGridLines="0" zoomScale="80" zoomScaleNormal="80" workbookViewId="0">
      <pane ySplit="2" topLeftCell="A36" activePane="bottomLeft" state="frozen"/>
      <selection pane="bottomLeft" activeCell="C48" sqref="C48"/>
    </sheetView>
  </sheetViews>
  <sheetFormatPr defaultRowHeight="15" x14ac:dyDescent="0.25"/>
  <cols>
    <col min="1" max="1" width="9.7109375" style="9" customWidth="1"/>
    <col min="2" max="2" width="45.5703125" style="8" customWidth="1"/>
    <col min="3" max="3" width="49.140625" customWidth="1"/>
    <col min="4" max="4" width="111.85546875" customWidth="1"/>
    <col min="5" max="5" width="33.28515625" customWidth="1"/>
    <col min="6" max="6" width="28.140625" customWidth="1"/>
    <col min="7" max="7" width="22" customWidth="1"/>
  </cols>
  <sheetData>
    <row r="1" spans="1:7" ht="18.75" x14ac:dyDescent="0.25">
      <c r="A1" s="77" t="s">
        <v>84</v>
      </c>
      <c r="B1" s="77"/>
      <c r="C1" s="77"/>
      <c r="D1" s="77"/>
      <c r="E1" s="77"/>
      <c r="F1" s="77"/>
      <c r="G1" s="77"/>
    </row>
    <row r="2" spans="1:7" s="5" customFormat="1" ht="56.25" x14ac:dyDescent="0.3">
      <c r="A2" s="13" t="s">
        <v>70</v>
      </c>
      <c r="B2" s="13" t="s">
        <v>75</v>
      </c>
      <c r="C2" s="14" t="s">
        <v>22</v>
      </c>
      <c r="D2" s="14" t="s">
        <v>99</v>
      </c>
      <c r="E2" s="13" t="s">
        <v>110</v>
      </c>
      <c r="F2" s="13" t="s">
        <v>97</v>
      </c>
      <c r="G2" s="13" t="s">
        <v>98</v>
      </c>
    </row>
    <row r="3" spans="1:7" ht="18.75" x14ac:dyDescent="0.25">
      <c r="A3" s="62" t="s">
        <v>0</v>
      </c>
      <c r="B3" s="63"/>
      <c r="C3" s="63"/>
      <c r="D3" s="63"/>
      <c r="E3" s="63"/>
      <c r="F3" s="63"/>
      <c r="G3" s="64"/>
    </row>
    <row r="4" spans="1:7" ht="60" customHeight="1" x14ac:dyDescent="0.25">
      <c r="A4" s="15" t="s">
        <v>41</v>
      </c>
      <c r="B4" s="16" t="s">
        <v>21</v>
      </c>
      <c r="C4" s="43" t="s">
        <v>141</v>
      </c>
      <c r="D4" s="44" t="s">
        <v>189</v>
      </c>
      <c r="E4" s="47" t="s">
        <v>145</v>
      </c>
      <c r="F4" s="1" t="s">
        <v>146</v>
      </c>
      <c r="G4" s="1" t="s">
        <v>147</v>
      </c>
    </row>
    <row r="5" spans="1:7" ht="78.75" x14ac:dyDescent="0.25">
      <c r="A5" s="15" t="s">
        <v>42</v>
      </c>
      <c r="B5" s="16" t="s">
        <v>71</v>
      </c>
      <c r="C5" s="43" t="s">
        <v>142</v>
      </c>
      <c r="D5" s="45" t="s">
        <v>190</v>
      </c>
      <c r="E5" s="47" t="s">
        <v>145</v>
      </c>
      <c r="F5" s="1" t="s">
        <v>146</v>
      </c>
      <c r="G5" s="1" t="s">
        <v>147</v>
      </c>
    </row>
    <row r="6" spans="1:7" ht="31.5" x14ac:dyDescent="0.25">
      <c r="A6" s="15" t="s">
        <v>43</v>
      </c>
      <c r="B6" s="17" t="s">
        <v>72</v>
      </c>
      <c r="C6" s="43" t="s">
        <v>143</v>
      </c>
      <c r="D6" s="46" t="s">
        <v>144</v>
      </c>
      <c r="E6" s="60" t="s">
        <v>207</v>
      </c>
      <c r="F6" s="1" t="s">
        <v>146</v>
      </c>
      <c r="G6" s="1" t="s">
        <v>147</v>
      </c>
    </row>
    <row r="7" spans="1:7" ht="31.5" x14ac:dyDescent="0.25">
      <c r="A7" s="15"/>
      <c r="B7" s="17" t="s">
        <v>76</v>
      </c>
      <c r="C7" s="43" t="s">
        <v>148</v>
      </c>
      <c r="D7" s="48" t="s">
        <v>191</v>
      </c>
      <c r="E7" s="60" t="s">
        <v>192</v>
      </c>
      <c r="F7" s="1" t="s">
        <v>146</v>
      </c>
      <c r="G7" s="1" t="s">
        <v>147</v>
      </c>
    </row>
    <row r="8" spans="1:7" ht="18.75" x14ac:dyDescent="0.25">
      <c r="A8" s="62" t="s">
        <v>1</v>
      </c>
      <c r="B8" s="63"/>
      <c r="C8" s="63"/>
      <c r="D8" s="63"/>
      <c r="E8" s="63"/>
      <c r="F8" s="63"/>
      <c r="G8" s="64"/>
    </row>
    <row r="9" spans="1:7" ht="126" x14ac:dyDescent="0.25">
      <c r="A9" s="15" t="s">
        <v>44</v>
      </c>
      <c r="B9" s="17" t="s">
        <v>73</v>
      </c>
      <c r="C9" s="43" t="s">
        <v>149</v>
      </c>
      <c r="D9" s="46" t="s">
        <v>144</v>
      </c>
      <c r="E9" s="59" t="s">
        <v>150</v>
      </c>
      <c r="F9" s="1" t="s">
        <v>151</v>
      </c>
      <c r="G9" s="1" t="s">
        <v>147</v>
      </c>
    </row>
    <row r="10" spans="1:7" x14ac:dyDescent="0.25">
      <c r="A10" s="15"/>
      <c r="B10" s="17" t="s">
        <v>76</v>
      </c>
      <c r="C10" s="1"/>
      <c r="D10" s="4"/>
      <c r="E10" s="1"/>
      <c r="F10" s="1"/>
      <c r="G10" s="1"/>
    </row>
    <row r="11" spans="1:7" ht="18.75" x14ac:dyDescent="0.25">
      <c r="A11" s="62" t="s">
        <v>2</v>
      </c>
      <c r="B11" s="63"/>
      <c r="C11" s="63"/>
      <c r="D11" s="63"/>
      <c r="E11" s="63"/>
      <c r="F11" s="63"/>
      <c r="G11" s="64"/>
    </row>
    <row r="12" spans="1:7" ht="75" x14ac:dyDescent="0.25">
      <c r="A12" s="15" t="s">
        <v>45</v>
      </c>
      <c r="B12" s="16" t="s">
        <v>23</v>
      </c>
      <c r="C12" s="2" t="s">
        <v>152</v>
      </c>
      <c r="D12" s="44" t="s">
        <v>193</v>
      </c>
      <c r="E12" s="47" t="s">
        <v>145</v>
      </c>
      <c r="F12" s="1" t="s">
        <v>146</v>
      </c>
      <c r="G12" s="1" t="s">
        <v>147</v>
      </c>
    </row>
    <row r="13" spans="1:7" ht="47.25" x14ac:dyDescent="0.25">
      <c r="A13" s="15" t="s">
        <v>46</v>
      </c>
      <c r="B13" s="16" t="s">
        <v>24</v>
      </c>
      <c r="C13" s="43" t="s">
        <v>195</v>
      </c>
      <c r="D13" s="57" t="s">
        <v>194</v>
      </c>
      <c r="E13" s="47" t="s">
        <v>145</v>
      </c>
      <c r="F13" s="1" t="s">
        <v>146</v>
      </c>
      <c r="G13" s="1" t="s">
        <v>147</v>
      </c>
    </row>
    <row r="14" spans="1:7" ht="30" x14ac:dyDescent="0.25">
      <c r="A14" s="15" t="s">
        <v>47</v>
      </c>
      <c r="B14" s="16" t="s">
        <v>25</v>
      </c>
      <c r="C14" s="43" t="s">
        <v>153</v>
      </c>
      <c r="D14" s="45" t="s">
        <v>196</v>
      </c>
      <c r="E14" s="47" t="s">
        <v>145</v>
      </c>
      <c r="F14" s="1" t="s">
        <v>146</v>
      </c>
      <c r="G14" s="1" t="s">
        <v>147</v>
      </c>
    </row>
    <row r="15" spans="1:7" ht="31.5" x14ac:dyDescent="0.25">
      <c r="A15" s="15" t="s">
        <v>48</v>
      </c>
      <c r="B15" s="16" t="s">
        <v>26</v>
      </c>
      <c r="C15" s="43" t="s">
        <v>154</v>
      </c>
      <c r="D15" s="45" t="s">
        <v>197</v>
      </c>
      <c r="E15" s="47" t="s">
        <v>145</v>
      </c>
      <c r="F15" s="1" t="s">
        <v>146</v>
      </c>
      <c r="G15" s="1" t="s">
        <v>147</v>
      </c>
    </row>
    <row r="16" spans="1:7" x14ac:dyDescent="0.25">
      <c r="A16" s="61" t="s">
        <v>49</v>
      </c>
      <c r="B16" s="16" t="s">
        <v>27</v>
      </c>
      <c r="C16" s="2"/>
      <c r="D16" s="3"/>
      <c r="E16" s="68" t="s">
        <v>171</v>
      </c>
      <c r="F16" s="71" t="s">
        <v>146</v>
      </c>
      <c r="G16" s="74" t="s">
        <v>147</v>
      </c>
    </row>
    <row r="17" spans="1:7" x14ac:dyDescent="0.25">
      <c r="A17" s="61"/>
      <c r="B17" s="18" t="s">
        <v>5</v>
      </c>
      <c r="C17" s="52">
        <v>34</v>
      </c>
      <c r="D17" s="65" t="s">
        <v>198</v>
      </c>
      <c r="E17" s="69"/>
      <c r="F17" s="72"/>
      <c r="G17" s="75"/>
    </row>
    <row r="18" spans="1:7" x14ac:dyDescent="0.25">
      <c r="A18" s="61"/>
      <c r="B18" s="18" t="s">
        <v>29</v>
      </c>
      <c r="C18" s="52">
        <v>9</v>
      </c>
      <c r="D18" s="66"/>
      <c r="E18" s="69"/>
      <c r="F18" s="72"/>
      <c r="G18" s="75"/>
    </row>
    <row r="19" spans="1:7" x14ac:dyDescent="0.25">
      <c r="A19" s="61"/>
      <c r="B19" s="18" t="s">
        <v>28</v>
      </c>
      <c r="C19" s="52">
        <v>1800</v>
      </c>
      <c r="D19" s="66"/>
      <c r="E19" s="69"/>
      <c r="F19" s="72"/>
      <c r="G19" s="75"/>
    </row>
    <row r="20" spans="1:7" x14ac:dyDescent="0.25">
      <c r="A20" s="61"/>
      <c r="B20" s="18" t="s">
        <v>3</v>
      </c>
      <c r="C20" s="10">
        <v>0</v>
      </c>
      <c r="D20" s="66"/>
      <c r="E20" s="69"/>
      <c r="F20" s="72"/>
      <c r="G20" s="75"/>
    </row>
    <row r="21" spans="1:7" x14ac:dyDescent="0.25">
      <c r="A21" s="61"/>
      <c r="B21" s="18" t="s">
        <v>4</v>
      </c>
      <c r="C21" s="10">
        <v>0</v>
      </c>
      <c r="D21" s="66"/>
      <c r="E21" s="70"/>
      <c r="F21" s="73"/>
      <c r="G21" s="76"/>
    </row>
    <row r="22" spans="1:7" x14ac:dyDescent="0.25">
      <c r="A22" s="15"/>
      <c r="B22" s="17" t="s">
        <v>76</v>
      </c>
      <c r="C22" s="1"/>
      <c r="D22" s="67"/>
      <c r="E22" s="1"/>
      <c r="F22" s="1"/>
      <c r="G22" s="1"/>
    </row>
    <row r="23" spans="1:7" ht="18.75" x14ac:dyDescent="0.25">
      <c r="A23" s="62" t="s">
        <v>6</v>
      </c>
      <c r="B23" s="63"/>
      <c r="C23" s="63"/>
      <c r="D23" s="63"/>
      <c r="E23" s="63"/>
      <c r="F23" s="63"/>
      <c r="G23" s="64"/>
    </row>
    <row r="24" spans="1:7" ht="63" x14ac:dyDescent="0.25">
      <c r="A24" s="61" t="s">
        <v>50</v>
      </c>
      <c r="B24" s="16" t="s">
        <v>30</v>
      </c>
      <c r="C24" s="43" t="s">
        <v>155</v>
      </c>
      <c r="D24" s="46" t="s">
        <v>208</v>
      </c>
      <c r="E24" s="58" t="s">
        <v>156</v>
      </c>
      <c r="F24" s="1"/>
      <c r="G24" s="1"/>
    </row>
    <row r="25" spans="1:7" ht="30" x14ac:dyDescent="0.25">
      <c r="A25" s="61"/>
      <c r="B25" s="18" t="s">
        <v>31</v>
      </c>
      <c r="C25" s="52">
        <v>1</v>
      </c>
      <c r="D25" s="2" t="s">
        <v>199</v>
      </c>
      <c r="E25" s="1"/>
      <c r="F25" s="1"/>
      <c r="G25" s="1"/>
    </row>
    <row r="26" spans="1:7" ht="78.75" x14ac:dyDescent="0.25">
      <c r="A26" s="15" t="s">
        <v>52</v>
      </c>
      <c r="B26" s="17" t="s">
        <v>51</v>
      </c>
      <c r="C26" s="43" t="s">
        <v>157</v>
      </c>
      <c r="D26" s="45" t="s">
        <v>158</v>
      </c>
      <c r="E26" s="47" t="s">
        <v>145</v>
      </c>
      <c r="F26" s="1" t="s">
        <v>146</v>
      </c>
      <c r="G26" s="1" t="s">
        <v>147</v>
      </c>
    </row>
    <row r="27" spans="1:7" ht="30" x14ac:dyDescent="0.25">
      <c r="A27" s="61" t="s">
        <v>53</v>
      </c>
      <c r="B27" s="17" t="s">
        <v>174</v>
      </c>
      <c r="C27" s="43" t="s">
        <v>159</v>
      </c>
      <c r="D27" s="46" t="s">
        <v>209</v>
      </c>
      <c r="E27" s="47" t="s">
        <v>145</v>
      </c>
      <c r="F27" s="1" t="s">
        <v>146</v>
      </c>
      <c r="G27" s="1" t="s">
        <v>147</v>
      </c>
    </row>
    <row r="28" spans="1:7" ht="30.75" customHeight="1" x14ac:dyDescent="0.25">
      <c r="A28" s="61"/>
      <c r="B28" s="18" t="s">
        <v>54</v>
      </c>
      <c r="C28" s="52">
        <v>12</v>
      </c>
      <c r="D28" s="51" t="s">
        <v>200</v>
      </c>
      <c r="E28" s="53" t="s">
        <v>201</v>
      </c>
      <c r="F28" s="1" t="s">
        <v>146</v>
      </c>
      <c r="G28" s="1" t="s">
        <v>147</v>
      </c>
    </row>
    <row r="29" spans="1:7" x14ac:dyDescent="0.25">
      <c r="A29" s="15"/>
      <c r="B29" s="17" t="s">
        <v>76</v>
      </c>
      <c r="C29" s="1"/>
      <c r="D29" s="4"/>
      <c r="E29" s="1"/>
      <c r="F29" s="1"/>
      <c r="G29" s="1"/>
    </row>
    <row r="30" spans="1:7" ht="18.75" x14ac:dyDescent="0.25">
      <c r="A30" s="62" t="s">
        <v>7</v>
      </c>
      <c r="B30" s="63"/>
      <c r="C30" s="63"/>
      <c r="D30" s="63"/>
      <c r="E30" s="63"/>
      <c r="F30" s="63"/>
      <c r="G30" s="64"/>
    </row>
    <row r="31" spans="1:7" ht="78.75" x14ac:dyDescent="0.25">
      <c r="A31" s="15" t="s">
        <v>36</v>
      </c>
      <c r="B31" s="16" t="s">
        <v>32</v>
      </c>
      <c r="C31" s="43" t="s">
        <v>160</v>
      </c>
      <c r="D31" s="45" t="s">
        <v>202</v>
      </c>
      <c r="E31" s="47" t="s">
        <v>145</v>
      </c>
      <c r="F31" s="1" t="s">
        <v>146</v>
      </c>
      <c r="G31" s="1" t="s">
        <v>147</v>
      </c>
    </row>
    <row r="32" spans="1:7" ht="47.25" x14ac:dyDescent="0.25">
      <c r="A32" s="61" t="s">
        <v>37</v>
      </c>
      <c r="B32" s="16" t="s">
        <v>74</v>
      </c>
      <c r="C32" s="43" t="s">
        <v>173</v>
      </c>
      <c r="D32" s="45"/>
      <c r="E32" s="47" t="s">
        <v>145</v>
      </c>
      <c r="F32" s="1" t="s">
        <v>146</v>
      </c>
      <c r="G32" s="1" t="s">
        <v>147</v>
      </c>
    </row>
    <row r="33" spans="1:7" ht="30" customHeight="1" x14ac:dyDescent="0.25">
      <c r="A33" s="61"/>
      <c r="B33" s="18" t="s">
        <v>34</v>
      </c>
      <c r="C33" s="51">
        <v>0</v>
      </c>
      <c r="D33" s="45" t="s">
        <v>210</v>
      </c>
      <c r="E33" s="47" t="s">
        <v>145</v>
      </c>
      <c r="F33" s="1" t="s">
        <v>146</v>
      </c>
      <c r="G33" s="1" t="s">
        <v>147</v>
      </c>
    </row>
    <row r="34" spans="1:7" ht="62.25" customHeight="1" x14ac:dyDescent="0.25">
      <c r="A34" s="15" t="s">
        <v>38</v>
      </c>
      <c r="B34" s="17" t="s">
        <v>33</v>
      </c>
      <c r="C34" s="43" t="s">
        <v>161</v>
      </c>
      <c r="D34" s="45" t="s">
        <v>211</v>
      </c>
      <c r="E34" s="47" t="s">
        <v>145</v>
      </c>
      <c r="F34" s="1" t="s">
        <v>146</v>
      </c>
      <c r="G34" s="1" t="s">
        <v>147</v>
      </c>
    </row>
    <row r="35" spans="1:7" ht="48.75" customHeight="1" x14ac:dyDescent="0.25">
      <c r="A35" s="61" t="s">
        <v>40</v>
      </c>
      <c r="B35" s="17" t="s">
        <v>55</v>
      </c>
      <c r="C35" s="43" t="s">
        <v>162</v>
      </c>
      <c r="D35" s="46" t="s">
        <v>212</v>
      </c>
      <c r="E35" s="58" t="s">
        <v>164</v>
      </c>
      <c r="F35" s="1" t="s">
        <v>151</v>
      </c>
      <c r="G35" s="1" t="s">
        <v>147</v>
      </c>
    </row>
    <row r="36" spans="1:7" ht="30" customHeight="1" x14ac:dyDescent="0.25">
      <c r="A36" s="61"/>
      <c r="B36" s="18" t="s">
        <v>56</v>
      </c>
      <c r="C36" s="51">
        <v>0</v>
      </c>
      <c r="D36" s="2" t="s">
        <v>203</v>
      </c>
      <c r="E36" s="47" t="s">
        <v>145</v>
      </c>
      <c r="F36" s="1" t="s">
        <v>146</v>
      </c>
      <c r="G36" s="1" t="s">
        <v>147</v>
      </c>
    </row>
    <row r="37" spans="1:7" ht="86.25" customHeight="1" x14ac:dyDescent="0.25">
      <c r="A37" s="15" t="s">
        <v>39</v>
      </c>
      <c r="B37" s="16" t="s">
        <v>35</v>
      </c>
      <c r="C37" s="43" t="s">
        <v>163</v>
      </c>
      <c r="D37" s="45" t="s">
        <v>213</v>
      </c>
      <c r="E37" s="47" t="s">
        <v>145</v>
      </c>
      <c r="F37" s="1" t="s">
        <v>146</v>
      </c>
      <c r="G37" s="1" t="s">
        <v>147</v>
      </c>
    </row>
    <row r="38" spans="1:7" x14ac:dyDescent="0.25">
      <c r="A38" s="15"/>
      <c r="B38" s="17" t="s">
        <v>76</v>
      </c>
      <c r="C38" s="1"/>
      <c r="D38" s="4"/>
      <c r="E38" s="1"/>
      <c r="F38" s="1"/>
      <c r="G38" s="1"/>
    </row>
    <row r="39" spans="1:7" ht="18.75" x14ac:dyDescent="0.25">
      <c r="A39" s="62" t="s">
        <v>8</v>
      </c>
      <c r="B39" s="63"/>
      <c r="C39" s="63"/>
      <c r="D39" s="63"/>
      <c r="E39" s="63"/>
      <c r="F39" s="63"/>
      <c r="G39" s="64"/>
    </row>
    <row r="40" spans="1:7" ht="60" x14ac:dyDescent="0.25">
      <c r="A40" s="15" t="s">
        <v>57</v>
      </c>
      <c r="B40" s="16" t="s">
        <v>58</v>
      </c>
      <c r="C40" s="43" t="s">
        <v>165</v>
      </c>
      <c r="D40" s="50" t="s">
        <v>214</v>
      </c>
      <c r="E40" s="53" t="s">
        <v>145</v>
      </c>
      <c r="F40" s="51" t="s">
        <v>166</v>
      </c>
      <c r="G40" s="1"/>
    </row>
    <row r="41" spans="1:7" ht="30" customHeight="1" x14ac:dyDescent="0.25">
      <c r="A41" s="61" t="s">
        <v>59</v>
      </c>
      <c r="B41" s="16" t="s">
        <v>60</v>
      </c>
      <c r="C41" s="43" t="s">
        <v>167</v>
      </c>
      <c r="D41" s="44" t="s">
        <v>168</v>
      </c>
      <c r="E41" s="47" t="s">
        <v>172</v>
      </c>
      <c r="F41" s="1" t="s">
        <v>146</v>
      </c>
      <c r="G41" s="1" t="s">
        <v>147</v>
      </c>
    </row>
    <row r="42" spans="1:7" x14ac:dyDescent="0.25">
      <c r="A42" s="61"/>
      <c r="B42" s="18" t="s">
        <v>80</v>
      </c>
      <c r="C42" s="2"/>
      <c r="D42" s="3" t="s">
        <v>81</v>
      </c>
      <c r="E42" s="1"/>
      <c r="F42" s="1"/>
      <c r="G42" s="1"/>
    </row>
    <row r="43" spans="1:7" x14ac:dyDescent="0.25">
      <c r="A43" s="61"/>
      <c r="B43" s="18" t="s">
        <v>82</v>
      </c>
      <c r="C43" s="2"/>
      <c r="D43" s="3" t="s">
        <v>81</v>
      </c>
      <c r="E43" s="1"/>
      <c r="F43" s="1"/>
      <c r="G43" s="1"/>
    </row>
    <row r="44" spans="1:7" ht="30" customHeight="1" x14ac:dyDescent="0.25">
      <c r="A44" s="61"/>
      <c r="B44" s="18" t="s">
        <v>83</v>
      </c>
      <c r="C44" s="2" t="s">
        <v>186</v>
      </c>
      <c r="D44" s="3" t="s">
        <v>187</v>
      </c>
      <c r="E44" s="1"/>
      <c r="F44" s="1"/>
      <c r="G44" s="1"/>
    </row>
    <row r="45" spans="1:7" x14ac:dyDescent="0.25">
      <c r="A45" s="61"/>
      <c r="B45" s="18" t="s">
        <v>61</v>
      </c>
      <c r="C45" s="2"/>
      <c r="D45" s="3" t="s">
        <v>64</v>
      </c>
      <c r="E45" s="1"/>
      <c r="F45" s="1"/>
      <c r="G45" s="1"/>
    </row>
    <row r="46" spans="1:7" x14ac:dyDescent="0.25">
      <c r="A46" s="61"/>
      <c r="B46" s="18" t="s">
        <v>62</v>
      </c>
      <c r="C46" s="2"/>
      <c r="D46" s="3" t="s">
        <v>64</v>
      </c>
      <c r="E46" s="1"/>
      <c r="F46" s="1"/>
      <c r="G46" s="1"/>
    </row>
    <row r="47" spans="1:7" x14ac:dyDescent="0.25">
      <c r="A47" s="61"/>
      <c r="B47" s="18" t="s">
        <v>63</v>
      </c>
      <c r="C47" s="2"/>
      <c r="D47" s="3" t="s">
        <v>64</v>
      </c>
      <c r="E47" s="1"/>
      <c r="F47" s="1"/>
      <c r="G47" s="1"/>
    </row>
    <row r="48" spans="1:7" ht="30" customHeight="1" x14ac:dyDescent="0.25">
      <c r="A48" s="15" t="s">
        <v>65</v>
      </c>
      <c r="B48" s="16" t="s">
        <v>77</v>
      </c>
      <c r="C48" s="43" t="s">
        <v>220</v>
      </c>
      <c r="D48" s="49" t="s">
        <v>168</v>
      </c>
      <c r="E48" s="47" t="s">
        <v>145</v>
      </c>
      <c r="F48" s="1" t="s">
        <v>146</v>
      </c>
      <c r="G48" s="1" t="s">
        <v>147</v>
      </c>
    </row>
    <row r="49" spans="1:7" ht="45" x14ac:dyDescent="0.25">
      <c r="A49" s="15" t="s">
        <v>66</v>
      </c>
      <c r="B49" s="16" t="s">
        <v>67</v>
      </c>
      <c r="C49" s="43" t="s">
        <v>169</v>
      </c>
      <c r="D49" s="45" t="s">
        <v>204</v>
      </c>
      <c r="E49" s="47" t="s">
        <v>145</v>
      </c>
      <c r="F49" s="1" t="s">
        <v>146</v>
      </c>
      <c r="G49" s="1" t="s">
        <v>147</v>
      </c>
    </row>
    <row r="50" spans="1:7" ht="45" x14ac:dyDescent="0.25">
      <c r="A50" s="15" t="s">
        <v>68</v>
      </c>
      <c r="B50" s="16" t="s">
        <v>69</v>
      </c>
      <c r="C50" s="43" t="s">
        <v>170</v>
      </c>
      <c r="D50" s="46" t="s">
        <v>205</v>
      </c>
      <c r="E50" s="53" t="s">
        <v>206</v>
      </c>
      <c r="F50" s="1" t="s">
        <v>146</v>
      </c>
      <c r="G50" s="1" t="s">
        <v>147</v>
      </c>
    </row>
    <row r="51" spans="1:7" x14ac:dyDescent="0.25">
      <c r="A51" s="15"/>
      <c r="B51" s="17" t="s">
        <v>76</v>
      </c>
      <c r="C51" s="1"/>
      <c r="D51" s="4"/>
      <c r="E51" s="1"/>
      <c r="F51" s="1"/>
      <c r="G51" s="1"/>
    </row>
    <row r="52" spans="1:7" ht="19.5" customHeight="1" x14ac:dyDescent="0.25"/>
  </sheetData>
  <mergeCells count="17">
    <mergeCell ref="A3:G3"/>
    <mergeCell ref="A8:G8"/>
    <mergeCell ref="A11:G11"/>
    <mergeCell ref="A23:G23"/>
    <mergeCell ref="A1:G1"/>
    <mergeCell ref="A41:A47"/>
    <mergeCell ref="A32:A33"/>
    <mergeCell ref="A27:A28"/>
    <mergeCell ref="A24:A25"/>
    <mergeCell ref="A16:A21"/>
    <mergeCell ref="A35:A36"/>
    <mergeCell ref="A30:G30"/>
    <mergeCell ref="A39:G39"/>
    <mergeCell ref="D17:D22"/>
    <mergeCell ref="E16:E21"/>
    <mergeCell ref="F16:F21"/>
    <mergeCell ref="G16:G21"/>
  </mergeCells>
  <pageMargins left="0.7" right="0.7" top="0.75" bottom="0.75" header="0.3" footer="0.3"/>
  <pageSetup scale="2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BE890-94DA-44C6-9369-37D84DC690D5}">
  <dimension ref="A1:B15"/>
  <sheetViews>
    <sheetView workbookViewId="0">
      <selection activeCell="B13" sqref="B13"/>
    </sheetView>
  </sheetViews>
  <sheetFormatPr defaultRowHeight="15" x14ac:dyDescent="0.25"/>
  <cols>
    <col min="1" max="1" width="41.85546875" customWidth="1"/>
    <col min="2" max="2" width="79.7109375" customWidth="1"/>
  </cols>
  <sheetData>
    <row r="1" spans="1:2" ht="18.75" x14ac:dyDescent="0.25">
      <c r="A1" s="78" t="s">
        <v>104</v>
      </c>
      <c r="B1" s="78"/>
    </row>
    <row r="2" spans="1:2" x14ac:dyDescent="0.25">
      <c r="A2" s="16" t="s">
        <v>95</v>
      </c>
      <c r="B2" s="23" t="s">
        <v>175</v>
      </c>
    </row>
    <row r="3" spans="1:2" ht="30" x14ac:dyDescent="0.25">
      <c r="A3" s="16" t="s">
        <v>96</v>
      </c>
      <c r="B3" s="2"/>
    </row>
    <row r="4" spans="1:2" ht="30" x14ac:dyDescent="0.25">
      <c r="A4" s="16" t="s">
        <v>100</v>
      </c>
      <c r="B4" s="50" t="s">
        <v>176</v>
      </c>
    </row>
    <row r="5" spans="1:2" ht="30" x14ac:dyDescent="0.25">
      <c r="A5" s="16" t="s">
        <v>130</v>
      </c>
      <c r="B5" s="54">
        <v>850000</v>
      </c>
    </row>
    <row r="6" spans="1:2" ht="48" customHeight="1" x14ac:dyDescent="0.25">
      <c r="A6" s="16" t="s">
        <v>101</v>
      </c>
      <c r="B6" s="1"/>
    </row>
    <row r="8" spans="1:2" ht="18.75" x14ac:dyDescent="0.3">
      <c r="A8" s="79" t="s">
        <v>105</v>
      </c>
      <c r="B8" s="79"/>
    </row>
    <row r="9" spans="1:2" x14ac:dyDescent="0.25">
      <c r="A9" s="19" t="s">
        <v>106</v>
      </c>
      <c r="B9" s="1" t="s">
        <v>177</v>
      </c>
    </row>
    <row r="10" spans="1:2" x14ac:dyDescent="0.25">
      <c r="A10" s="19" t="s">
        <v>107</v>
      </c>
      <c r="B10" s="47" t="s">
        <v>178</v>
      </c>
    </row>
    <row r="11" spans="1:2" x14ac:dyDescent="0.25">
      <c r="A11" s="19" t="s">
        <v>108</v>
      </c>
      <c r="B11" s="1" t="s">
        <v>215</v>
      </c>
    </row>
    <row r="12" spans="1:2" x14ac:dyDescent="0.25">
      <c r="A12" s="19" t="s">
        <v>109</v>
      </c>
      <c r="B12" s="1" t="s">
        <v>221</v>
      </c>
    </row>
    <row r="13" spans="1:2" ht="30" customHeight="1" x14ac:dyDescent="0.25">
      <c r="A13" s="19" t="s">
        <v>101</v>
      </c>
      <c r="B13" s="1"/>
    </row>
    <row r="15" spans="1:2" x14ac:dyDescent="0.25">
      <c r="A15" t="s">
        <v>131</v>
      </c>
    </row>
  </sheetData>
  <mergeCells count="2">
    <mergeCell ref="A1:B1"/>
    <mergeCell ref="A8:B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7"/>
  <sheetViews>
    <sheetView zoomScaleNormal="100" workbookViewId="0">
      <selection activeCell="I28" sqref="I28"/>
    </sheetView>
  </sheetViews>
  <sheetFormatPr defaultRowHeight="15" x14ac:dyDescent="0.25"/>
  <cols>
    <col min="1" max="1" width="28.85546875" style="11" customWidth="1"/>
    <col min="2" max="4" width="26.7109375" customWidth="1"/>
    <col min="5" max="5" width="9.140625" customWidth="1"/>
    <col min="6" max="6" width="42.7109375" bestFit="1" customWidth="1"/>
    <col min="7" max="7" width="21" customWidth="1"/>
    <col min="8" max="8" width="7.85546875" customWidth="1"/>
    <col min="9" max="9" width="23.42578125" customWidth="1"/>
    <col min="10" max="10" width="13.7109375" customWidth="1"/>
    <col min="11" max="11" width="9" customWidth="1"/>
    <col min="12" max="12" width="7.85546875" customWidth="1"/>
    <col min="13" max="13" width="11" bestFit="1" customWidth="1"/>
  </cols>
  <sheetData>
    <row r="1" spans="1:13" ht="18.75" x14ac:dyDescent="0.3">
      <c r="A1" s="24" t="s">
        <v>10</v>
      </c>
      <c r="B1" s="24"/>
      <c r="C1" s="24"/>
      <c r="D1" s="24"/>
      <c r="E1" s="24"/>
      <c r="F1" s="24"/>
      <c r="G1" s="24"/>
      <c r="H1" s="24"/>
      <c r="I1" s="24"/>
      <c r="J1" s="24"/>
      <c r="K1" s="24"/>
      <c r="L1" s="24"/>
      <c r="M1" s="24"/>
    </row>
    <row r="2" spans="1:13" ht="15.75" x14ac:dyDescent="0.25">
      <c r="A2" s="20" t="s">
        <v>85</v>
      </c>
    </row>
    <row r="4" spans="1:13" ht="15.75" x14ac:dyDescent="0.25">
      <c r="A4" s="25" t="s">
        <v>86</v>
      </c>
      <c r="B4" s="26"/>
      <c r="C4" s="26"/>
      <c r="D4" s="27"/>
      <c r="E4" s="6"/>
      <c r="F4" s="80" t="s">
        <v>111</v>
      </c>
      <c r="G4" s="81"/>
      <c r="I4" s="82" t="s">
        <v>20</v>
      </c>
      <c r="J4" s="82"/>
      <c r="K4" s="82"/>
      <c r="L4" s="82"/>
      <c r="M4" s="82"/>
    </row>
    <row r="5" spans="1:13" ht="30" x14ac:dyDescent="0.25">
      <c r="A5" s="28" t="s">
        <v>112</v>
      </c>
      <c r="B5" s="10"/>
      <c r="C5" s="10"/>
      <c r="D5" s="10"/>
      <c r="E5" s="6"/>
      <c r="F5" s="19" t="s">
        <v>126</v>
      </c>
      <c r="G5" s="1"/>
      <c r="I5" s="19"/>
      <c r="J5" s="29" t="s">
        <v>113</v>
      </c>
      <c r="K5" s="29" t="s">
        <v>114</v>
      </c>
      <c r="L5" s="29" t="s">
        <v>19</v>
      </c>
      <c r="M5" s="30" t="s">
        <v>115</v>
      </c>
    </row>
    <row r="6" spans="1:13" x14ac:dyDescent="0.25">
      <c r="A6" s="31" t="s">
        <v>116</v>
      </c>
      <c r="B6" s="32"/>
      <c r="C6" s="32"/>
      <c r="D6" s="32"/>
      <c r="E6" s="6"/>
      <c r="F6" s="19" t="s">
        <v>127</v>
      </c>
      <c r="G6" s="1">
        <v>157</v>
      </c>
      <c r="I6" s="29" t="s">
        <v>17</v>
      </c>
      <c r="J6" s="33">
        <v>0.01</v>
      </c>
      <c r="K6" s="33">
        <v>0.03</v>
      </c>
      <c r="L6" s="33">
        <v>0.05</v>
      </c>
      <c r="M6" s="33">
        <v>0.17</v>
      </c>
    </row>
    <row r="7" spans="1:13" ht="30" x14ac:dyDescent="0.25">
      <c r="A7" s="17" t="s">
        <v>117</v>
      </c>
      <c r="B7" s="32">
        <v>20</v>
      </c>
      <c r="C7" s="32"/>
      <c r="D7" s="32"/>
      <c r="E7" s="6"/>
      <c r="F7" s="19" t="s">
        <v>12</v>
      </c>
      <c r="G7" s="1">
        <v>2</v>
      </c>
      <c r="I7" s="30" t="s">
        <v>18</v>
      </c>
      <c r="J7" s="34">
        <v>0.02</v>
      </c>
      <c r="K7" s="34">
        <v>0.04</v>
      </c>
      <c r="L7" s="34">
        <v>0.08</v>
      </c>
      <c r="M7" s="33">
        <v>0.17</v>
      </c>
    </row>
    <row r="8" spans="1:13" ht="45" x14ac:dyDescent="0.25">
      <c r="A8" s="35" t="s">
        <v>9</v>
      </c>
      <c r="B8" s="32" t="s">
        <v>115</v>
      </c>
      <c r="C8" s="32"/>
      <c r="D8" s="32"/>
      <c r="E8" s="6"/>
      <c r="F8" s="19" t="s">
        <v>11</v>
      </c>
      <c r="G8" s="1"/>
      <c r="I8" s="29" t="s">
        <v>118</v>
      </c>
      <c r="J8" s="34">
        <v>0.02</v>
      </c>
      <c r="K8" s="34">
        <v>0.08</v>
      </c>
      <c r="L8" s="34">
        <v>0.1</v>
      </c>
      <c r="M8" s="33">
        <v>0.17</v>
      </c>
    </row>
    <row r="9" spans="1:13" x14ac:dyDescent="0.25">
      <c r="A9" s="35" t="s">
        <v>16</v>
      </c>
      <c r="B9" s="10" t="s">
        <v>17</v>
      </c>
      <c r="C9" s="32"/>
      <c r="D9" s="32"/>
      <c r="E9" s="6"/>
      <c r="F9" s="19" t="s">
        <v>13</v>
      </c>
      <c r="G9" s="1"/>
    </row>
    <row r="10" spans="1:13" x14ac:dyDescent="0.25">
      <c r="A10" s="31" t="s">
        <v>119</v>
      </c>
      <c r="B10" s="32">
        <v>2008</v>
      </c>
      <c r="C10" s="32"/>
      <c r="D10" s="32"/>
      <c r="E10" s="6"/>
      <c r="F10" s="19" t="s">
        <v>15</v>
      </c>
      <c r="G10" s="1"/>
    </row>
    <row r="11" spans="1:13" ht="30" x14ac:dyDescent="0.25">
      <c r="A11" s="17" t="s">
        <v>120</v>
      </c>
      <c r="B11" s="32">
        <v>6</v>
      </c>
      <c r="C11" s="32"/>
      <c r="D11" s="32"/>
      <c r="F11" s="19" t="s">
        <v>14</v>
      </c>
      <c r="G11" s="21"/>
    </row>
    <row r="12" spans="1:13" ht="14.45" customHeight="1" x14ac:dyDescent="0.25">
      <c r="A12" s="31" t="s">
        <v>121</v>
      </c>
      <c r="B12" s="36">
        <f>IFERROR(VLOOKUP(B9,$I$5:$M$8,MATCH(B8,$I$5:$M$5,0),FALSE)*IF(ISBLANK(B10)=TRUE,1,(1-IF(B10&gt;=2010,0,(2010-B10)*0.1)))*IF(ISBLANK(B11),1,B11/12),"")</f>
        <v>6.8000000000000005E-2</v>
      </c>
      <c r="C12" s="36" t="str">
        <f t="shared" ref="C12:D12" si="0">IFERROR(VLOOKUP(C9,$I$5:$M$8,MATCH(C8,$I$5:$M$5,0),FALSE)*IF(ISBLANK(C10)=TRUE,1,(1-IF(C10&gt;=2010,0,(2010-C10)*0.1)))*IF(ISBLANK(C11),1,C11/12),"")</f>
        <v/>
      </c>
      <c r="D12" s="36" t="str">
        <f t="shared" si="0"/>
        <v/>
      </c>
      <c r="F12" s="12"/>
    </row>
    <row r="13" spans="1:13" ht="30" x14ac:dyDescent="0.25">
      <c r="A13" s="17" t="s">
        <v>122</v>
      </c>
      <c r="B13" s="37">
        <f>IFERROR(B7*B12,"")</f>
        <v>1.36</v>
      </c>
      <c r="C13" s="37" t="str">
        <f t="shared" ref="C13:D13" si="1">IFERROR(C7*C12,"")</f>
        <v/>
      </c>
      <c r="D13" s="37" t="str">
        <f t="shared" si="1"/>
        <v/>
      </c>
      <c r="F13" s="83" t="s">
        <v>128</v>
      </c>
      <c r="G13" s="83"/>
    </row>
    <row r="14" spans="1:13" x14ac:dyDescent="0.25">
      <c r="A14" s="38" t="s">
        <v>123</v>
      </c>
      <c r="B14" s="39"/>
      <c r="C14" s="39"/>
      <c r="D14" s="39"/>
      <c r="F14" s="83"/>
      <c r="G14" s="83"/>
    </row>
    <row r="15" spans="1:13" ht="45" x14ac:dyDescent="0.25">
      <c r="A15" s="17" t="s">
        <v>124</v>
      </c>
      <c r="B15" s="1"/>
      <c r="C15" s="1"/>
      <c r="D15" s="1"/>
      <c r="F15" s="83"/>
      <c r="G15" s="83"/>
    </row>
    <row r="16" spans="1:13" x14ac:dyDescent="0.25">
      <c r="A16" s="31" t="s">
        <v>121</v>
      </c>
      <c r="B16" s="40">
        <v>0.02</v>
      </c>
      <c r="C16" s="40">
        <v>0.02</v>
      </c>
      <c r="D16" s="40">
        <v>0.02</v>
      </c>
    </row>
    <row r="17" spans="1:4" ht="30" x14ac:dyDescent="0.25">
      <c r="A17" s="17" t="s">
        <v>125</v>
      </c>
      <c r="B17" s="1"/>
      <c r="C17" s="1"/>
      <c r="D17" s="1"/>
    </row>
  </sheetData>
  <mergeCells count="3">
    <mergeCell ref="F4:G4"/>
    <mergeCell ref="I4:M4"/>
    <mergeCell ref="F13:G15"/>
  </mergeCells>
  <dataValidations count="3">
    <dataValidation type="list" allowBlank="1" showInputMessage="1" showErrorMessage="1" sqref="B9" xr:uid="{AAA0027D-7AF0-46F1-A456-03706C0DD374}">
      <formula1>$I$6:$I$8</formula1>
    </dataValidation>
    <dataValidation type="list" allowBlank="1" showInputMessage="1" showErrorMessage="1" sqref="B8:D8" xr:uid="{5369411A-B36C-46E6-99E4-D7AC170D6421}">
      <formula1>$J$5:$M$5</formula1>
    </dataValidation>
    <dataValidation type="list" allowBlank="1" showInputMessage="1" showErrorMessage="1" sqref="C9:D9" xr:uid="{66662561-F43E-44E4-8080-E378BEB9512B}">
      <formula1>$J$5:$J$7</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04698-87A4-4CEF-8764-8874611297EB}">
  <dimension ref="A1:S13"/>
  <sheetViews>
    <sheetView zoomScaleNormal="100" workbookViewId="0">
      <selection activeCell="I4" sqref="I4"/>
    </sheetView>
  </sheetViews>
  <sheetFormatPr defaultRowHeight="15" x14ac:dyDescent="0.25"/>
  <cols>
    <col min="1" max="1" width="38.42578125" style="8" customWidth="1"/>
    <col min="2" max="2" width="54.28515625" customWidth="1"/>
    <col min="3" max="3" width="50.140625" customWidth="1"/>
  </cols>
  <sheetData>
    <row r="1" spans="1:19" ht="18.75" x14ac:dyDescent="0.3">
      <c r="A1" s="84" t="s">
        <v>87</v>
      </c>
      <c r="B1" s="84"/>
      <c r="C1" s="84"/>
      <c r="D1" s="84"/>
      <c r="E1" s="84"/>
      <c r="F1" s="84"/>
      <c r="G1" s="84"/>
      <c r="H1" s="84"/>
      <c r="I1" s="84"/>
      <c r="J1" s="84"/>
      <c r="K1" s="84"/>
      <c r="L1" s="84"/>
      <c r="M1" s="84"/>
      <c r="N1" s="84"/>
      <c r="O1" s="84"/>
      <c r="P1" s="84"/>
      <c r="Q1" s="84"/>
      <c r="R1" s="84"/>
      <c r="S1" s="84"/>
    </row>
    <row r="2" spans="1:19" ht="105" x14ac:dyDescent="0.25">
      <c r="A2" s="2"/>
      <c r="B2" s="2" t="s">
        <v>180</v>
      </c>
      <c r="C2" s="1" t="s">
        <v>179</v>
      </c>
    </row>
    <row r="3" spans="1:19" ht="30.6" customHeight="1" x14ac:dyDescent="0.25">
      <c r="A3" s="16" t="s">
        <v>88</v>
      </c>
      <c r="B3" s="56" t="s">
        <v>181</v>
      </c>
      <c r="C3" s="1" t="s">
        <v>145</v>
      </c>
      <c r="D3" s="22"/>
    </row>
    <row r="4" spans="1:19" ht="90" x14ac:dyDescent="0.25">
      <c r="A4" s="16" t="s">
        <v>136</v>
      </c>
      <c r="B4" s="56" t="s">
        <v>182</v>
      </c>
      <c r="C4" s="1" t="s">
        <v>145</v>
      </c>
      <c r="D4" s="22"/>
    </row>
    <row r="5" spans="1:19" ht="120" x14ac:dyDescent="0.25">
      <c r="A5" s="16" t="s">
        <v>134</v>
      </c>
      <c r="B5" s="56" t="s">
        <v>188</v>
      </c>
      <c r="C5" s="1" t="s">
        <v>145</v>
      </c>
    </row>
    <row r="6" spans="1:19" ht="30" x14ac:dyDescent="0.25">
      <c r="A6" s="16" t="s">
        <v>78</v>
      </c>
      <c r="B6" s="56" t="s">
        <v>183</v>
      </c>
      <c r="C6" s="1" t="s">
        <v>145</v>
      </c>
    </row>
    <row r="8" spans="1:19" ht="18.75" x14ac:dyDescent="0.3">
      <c r="A8" s="84" t="s">
        <v>79</v>
      </c>
      <c r="B8" s="84"/>
    </row>
    <row r="9" spans="1:19" ht="30" x14ac:dyDescent="0.25">
      <c r="A9" s="16" t="s">
        <v>132</v>
      </c>
      <c r="B9" s="1" t="s">
        <v>147</v>
      </c>
      <c r="C9" s="22"/>
    </row>
    <row r="11" spans="1:19" ht="18.75" x14ac:dyDescent="0.3">
      <c r="A11" s="85" t="s">
        <v>102</v>
      </c>
      <c r="B11" s="86"/>
    </row>
    <row r="12" spans="1:19" ht="45" x14ac:dyDescent="0.25">
      <c r="A12" s="16" t="s">
        <v>103</v>
      </c>
      <c r="B12" s="55" t="s">
        <v>184</v>
      </c>
    </row>
    <row r="13" spans="1:19" ht="33.75" customHeight="1" x14ac:dyDescent="0.25"/>
  </sheetData>
  <mergeCells count="3">
    <mergeCell ref="A1:S1"/>
    <mergeCell ref="A8:B8"/>
    <mergeCell ref="A11:B11"/>
  </mergeCells>
  <hyperlinks>
    <hyperlink ref="B12" r:id="rId1" xr:uid="{54336AF3-D2D1-4ACE-9B0B-5789C10751EB}"/>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BBFDC-721F-44C3-AB8E-697FF1267649}">
  <dimension ref="A1:C10"/>
  <sheetViews>
    <sheetView tabSelected="1" zoomScaleNormal="100" workbookViewId="0">
      <selection activeCell="B19" sqref="B19"/>
    </sheetView>
  </sheetViews>
  <sheetFormatPr defaultRowHeight="15" x14ac:dyDescent="0.25"/>
  <cols>
    <col min="1" max="1" width="53.28515625" customWidth="1"/>
    <col min="2" max="2" width="106" customWidth="1"/>
    <col min="4" max="4" width="23.42578125" customWidth="1"/>
  </cols>
  <sheetData>
    <row r="1" spans="1:3" ht="18.75" x14ac:dyDescent="0.3">
      <c r="A1" s="79" t="s">
        <v>138</v>
      </c>
      <c r="B1" s="79"/>
    </row>
    <row r="2" spans="1:3" ht="16.5" customHeight="1" x14ac:dyDescent="0.25">
      <c r="A2" s="42" t="s">
        <v>94</v>
      </c>
      <c r="B2" s="7" t="s">
        <v>129</v>
      </c>
      <c r="C2" s="22"/>
    </row>
    <row r="3" spans="1:3" ht="45" x14ac:dyDescent="0.25">
      <c r="A3" s="42" t="s">
        <v>139</v>
      </c>
      <c r="B3" s="7" t="s">
        <v>147</v>
      </c>
      <c r="C3" s="22"/>
    </row>
    <row r="4" spans="1:3" ht="30" x14ac:dyDescent="0.25">
      <c r="A4" s="42" t="s">
        <v>133</v>
      </c>
      <c r="B4" s="3" t="s">
        <v>216</v>
      </c>
      <c r="C4" s="22"/>
    </row>
    <row r="5" spans="1:3" x14ac:dyDescent="0.25">
      <c r="A5" s="41" t="s">
        <v>89</v>
      </c>
      <c r="B5" s="7" t="s">
        <v>92</v>
      </c>
    </row>
    <row r="6" spans="1:3" x14ac:dyDescent="0.25">
      <c r="A6" s="41" t="s">
        <v>90</v>
      </c>
      <c r="B6" s="7" t="s">
        <v>93</v>
      </c>
    </row>
    <row r="7" spans="1:3" ht="45" x14ac:dyDescent="0.25">
      <c r="A7" s="41" t="s">
        <v>137</v>
      </c>
      <c r="B7" s="3" t="s">
        <v>217</v>
      </c>
    </row>
    <row r="8" spans="1:3" ht="29.45" customHeight="1" x14ac:dyDescent="0.25">
      <c r="A8" s="41" t="s">
        <v>91</v>
      </c>
      <c r="B8" s="7" t="s">
        <v>185</v>
      </c>
    </row>
    <row r="9" spans="1:3" ht="75" x14ac:dyDescent="0.25">
      <c r="A9" s="41" t="s">
        <v>140</v>
      </c>
      <c r="B9" s="2" t="s">
        <v>219</v>
      </c>
    </row>
    <row r="10" spans="1:3" ht="60" x14ac:dyDescent="0.25">
      <c r="A10" s="42" t="s">
        <v>135</v>
      </c>
      <c r="B10" s="1" t="s">
        <v>218</v>
      </c>
    </row>
  </sheetData>
  <mergeCells count="1">
    <mergeCell ref="A1:B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MCM Reporting</vt:lpstr>
      <vt:lpstr>Additional Reporting</vt:lpstr>
      <vt:lpstr>NonStructural BMPs</vt:lpstr>
      <vt:lpstr>FRP Implementation</vt:lpstr>
      <vt:lpstr>PCP Development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VTDEC</dc:creator>
  <cp:lastModifiedBy>Karen Adams</cp:lastModifiedBy>
  <cp:lastPrinted>2019-11-06T13:56:43Z</cp:lastPrinted>
  <dcterms:created xsi:type="dcterms:W3CDTF">2017-05-17T15:08:11Z</dcterms:created>
  <dcterms:modified xsi:type="dcterms:W3CDTF">2024-03-29T14:46:30Z</dcterms:modified>
</cp:coreProperties>
</file>