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bvtcity.sharepoint.com/sites/dpw-sbvt/Shared Documents/Stormwater/MS4/Annual Reports/2023/"/>
    </mc:Choice>
  </mc:AlternateContent>
  <xr:revisionPtr revIDLastSave="394" documentId="8_{FF0E36E0-8D40-4A38-8FD6-94B6A54E5FF1}" xr6:coauthVersionLast="47" xr6:coauthVersionMax="47" xr10:uidLastSave="{9F0D99C9-8AE0-4240-84DC-49DD814A0FE3}"/>
  <bookViews>
    <workbookView xWindow="-120" yWindow="-120" windowWidth="29040" windowHeight="15720" tabRatio="775" xr2:uid="{00000000-000D-0000-FFFF-FFFF00000000}"/>
  </bookViews>
  <sheets>
    <sheet name="MCM Reporting" sheetId="4" r:id="rId1"/>
    <sheet name="Additional Reporting" sheetId="10" r:id="rId2"/>
    <sheet name="NonStructural BMPs" sheetId="5" r:id="rId3"/>
    <sheet name="FRP Implementation" sheetId="9" r:id="rId4"/>
    <sheet name="PCP Developmen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 l="1"/>
  <c r="D13" i="5" s="1"/>
  <c r="C12" i="5"/>
  <c r="C13" i="5" s="1"/>
  <c r="B12" i="5"/>
  <c r="B13" i="5" s="1"/>
</calcChain>
</file>

<file path=xl/sharedStrings.xml><?xml version="1.0" encoding="utf-8"?>
<sst xmlns="http://schemas.openxmlformats.org/spreadsheetml/2006/main" count="336" uniqueCount="318">
  <si>
    <t>MM#1: Public Education and Outreach on Stormwater Impacts</t>
  </si>
  <si>
    <t>MM#2: Public Involvement and Participation</t>
  </si>
  <si>
    <t>MM#3: Illicit Discharge Detection and Elimination</t>
  </si>
  <si>
    <t xml:space="preserve">Discharges Detected: </t>
  </si>
  <si>
    <t xml:space="preserve">Discharges Corrected: </t>
  </si>
  <si>
    <t>Outfalls Inspected:</t>
  </si>
  <si>
    <t>MM#4: Construction Site Stormwater Runoff Control</t>
  </si>
  <si>
    <t>MM#5: Post Construction Stormwater Management for New Development and Redevelopment</t>
  </si>
  <si>
    <t>MM#6: Pollution Prevention and Good Housekeeping for Municipal Operations</t>
  </si>
  <si>
    <t>Sweeper Frequency</t>
  </si>
  <si>
    <t>Non Structural BMP Reporting</t>
  </si>
  <si>
    <t xml:space="preserve">Lab where samples were processed </t>
  </si>
  <si>
    <t>Number of sediment samples taken</t>
  </si>
  <si>
    <t>Record the average TP result</t>
  </si>
  <si>
    <t>Please attach results from the lab</t>
  </si>
  <si>
    <t>Was a particle size analysis done?</t>
  </si>
  <si>
    <t>Sweeper Technology</t>
  </si>
  <si>
    <t>Mechanical Broom</t>
  </si>
  <si>
    <t>Vacuum Assisted</t>
  </si>
  <si>
    <t>Weekly</t>
  </si>
  <si>
    <t>Table 3. Phosphorus Reduction Factor</t>
  </si>
  <si>
    <t>Website maintained with locally relevant stormwater information</t>
  </si>
  <si>
    <t>Measurable Goal</t>
  </si>
  <si>
    <t>Develop and maintain a GIS or AutoCAD map of the storm sewers in the regulated MS4 showing all outfalls</t>
  </si>
  <si>
    <t>Develop ordinace or policy prohibiting non-stormwater discharges and implement enforcement procedures</t>
  </si>
  <si>
    <t>Develop and implement a plan to detect and address non-stormwater discharges</t>
  </si>
  <si>
    <t>Inform public on the dangers of illegal discharges</t>
  </si>
  <si>
    <t>Status of monitoring activities:</t>
  </si>
  <si>
    <t>Feet of storwmater drainage pipe inspected:</t>
  </si>
  <si>
    <t>Number of dry-weather samples taken:</t>
  </si>
  <si>
    <t>Develop and implement procedures to ensure that construction activities undertaken by the MS4 are properly permitted</t>
  </si>
  <si>
    <t>Number of permitted MS4 construction projects:</t>
  </si>
  <si>
    <t>Review existing policies to determine effectiveness, consistency with state standards, opportuntities for LID, and opportunties for changes to street and parking requirements; Amend for consistency with state standards</t>
  </si>
  <si>
    <t>Adopt an ordinance or policy that requires projects that disturb &gt;1ac to utilize a combination of structural, non-structural, and low impact BMPs and ensure long-term maintenance</t>
  </si>
  <si>
    <t xml:space="preserve">Number of projects &gt;1ac of disturbance &lt;1ac of impervious: </t>
  </si>
  <si>
    <t>Develop and implement procedures to ensure that development activities undertaken by the MS4 are properly permitted</t>
  </si>
  <si>
    <t>Develop and implement ordinance that regulates earth distrubance &lt;1ac</t>
  </si>
  <si>
    <t>5.d</t>
  </si>
  <si>
    <t>5.e</t>
  </si>
  <si>
    <t>5.f</t>
  </si>
  <si>
    <t>5.g (2)</t>
  </si>
  <si>
    <t>5.g (1)</t>
  </si>
  <si>
    <t>1.c. (1)</t>
  </si>
  <si>
    <t>1.c (2)</t>
  </si>
  <si>
    <t>1.c (3)</t>
  </si>
  <si>
    <t>2.d</t>
  </si>
  <si>
    <t>3.a (1)</t>
  </si>
  <si>
    <t>3.a (2)</t>
  </si>
  <si>
    <t>3.a (3)</t>
  </si>
  <si>
    <t>3.a (4)</t>
  </si>
  <si>
    <t>3.a (6)</t>
  </si>
  <si>
    <t>4.a (1)</t>
  </si>
  <si>
    <t>Review existing policies to determine effectiveness, consistency with state standards; Amend for consistency with state standards</t>
  </si>
  <si>
    <t>4.a (2)</t>
  </si>
  <si>
    <t>4.a (3)</t>
  </si>
  <si>
    <t>Number of projects with &lt;1ac of disturbance subject to MS4 requirements:</t>
  </si>
  <si>
    <t>Develop and implement procedures for inspecting projects subject to the MS4's ordinance</t>
  </si>
  <si>
    <t xml:space="preserve">Number of STPs (without state permits) inspected by MS4: </t>
  </si>
  <si>
    <t>6.b (2)</t>
  </si>
  <si>
    <t>Conduct stormwater training for staff</t>
  </si>
  <si>
    <t>6.b (3)</t>
  </si>
  <si>
    <t>Implement controls for reducing or eliminating the discharge of pollutants from the MS4</t>
  </si>
  <si>
    <t>Catch basin cleaning</t>
  </si>
  <si>
    <t>Street Sweeping</t>
  </si>
  <si>
    <t>Leaf/organic waste removal program</t>
  </si>
  <si>
    <t>6.b (4)</t>
  </si>
  <si>
    <t>6.c</t>
  </si>
  <si>
    <t>Prohibit use of phosphorus containing fertilizers on facility operations unless warranted by a soil test; submit copy of test</t>
  </si>
  <si>
    <t>6.d</t>
  </si>
  <si>
    <t>Participate in the Agency's Municipal Compliance Assistance Program (or other audit program) for municipal garages</t>
  </si>
  <si>
    <t>GP Part 6.2</t>
  </si>
  <si>
    <t>Maintain a program to identify opportunties and provide technical assistance on Low Impact BMPs</t>
  </si>
  <si>
    <t>Participate in a regional stormwater education strategy or develop an MS4 specific program</t>
  </si>
  <si>
    <t>Participate in a regional stormwater public involvement and participation strategy or develop an MS4 specific program</t>
  </si>
  <si>
    <t>Develop and implement procedures to identify projects that disturb &gt;1ac but do not require a state post-construction permit</t>
  </si>
  <si>
    <t>MCM Requirements</t>
  </si>
  <si>
    <t xml:space="preserve">Other </t>
  </si>
  <si>
    <t>Develop and implement procedures for proper disposal of wastes</t>
  </si>
  <si>
    <t>Assessment of ability to meet outstanding schedule items</t>
  </si>
  <si>
    <t>Stream Flow Monitoring</t>
  </si>
  <si>
    <t xml:space="preserve"> STPs constructed, upgraded, &amp; maintained</t>
  </si>
  <si>
    <t>STPs incorpoated into the MS4</t>
  </si>
  <si>
    <t>Inspections performed on fleet vehicles, buildings, garages, parks, open spaces</t>
  </si>
  <si>
    <t>Minimum Control Measure Reporting</t>
  </si>
  <si>
    <t>Complete Table 1 or 2, depending on tracking method used by MS4</t>
  </si>
  <si>
    <t>Table 1. Area tracking method</t>
  </si>
  <si>
    <t>Flow Restoration Plan Implementation</t>
  </si>
  <si>
    <t>Summary of actions taken to implement FRP components</t>
  </si>
  <si>
    <t>Extent of street sweeping and catch basin cleaning</t>
  </si>
  <si>
    <t>Extent of stormwater BMP implementation</t>
  </si>
  <si>
    <t>Assessment of the ability to meet outstanding schedule items</t>
  </si>
  <si>
    <t>See 'Non-structural tab'</t>
  </si>
  <si>
    <t>See 'BMP Tracking Table'</t>
  </si>
  <si>
    <t>Road Erosion Inventory (REI)</t>
  </si>
  <si>
    <t>Annual Review of SWMP completed</t>
  </si>
  <si>
    <t>Results of information collected and analyzed, if not included elsewhere</t>
  </si>
  <si>
    <t>Activities planned for next year</t>
  </si>
  <si>
    <t>Proposed change in BMP or measurable goal?</t>
  </si>
  <si>
    <t xml:space="preserve">Description of how requirement was met </t>
  </si>
  <si>
    <t>Notice that permittee is relying on another entity to satisy some of its permit obligations</t>
  </si>
  <si>
    <t>Other information, if applicable</t>
  </si>
  <si>
    <t>Steam Corridor Protection</t>
  </si>
  <si>
    <t xml:space="preserve">Ordinance or regulation adopted to protect and regulate development in sw impaired water stream corridors </t>
  </si>
  <si>
    <t>Additional MS4 Reporting Requirements</t>
  </si>
  <si>
    <t>Impaired Waters Response Plan</t>
  </si>
  <si>
    <t>Impaired Stream</t>
  </si>
  <si>
    <t>Impairment</t>
  </si>
  <si>
    <t>Status of implementation</t>
  </si>
  <si>
    <t>Planned activities for upcoming year</t>
  </si>
  <si>
    <t>i.e. Chloride</t>
  </si>
  <si>
    <t>List attachments if applicable</t>
  </si>
  <si>
    <t>Table 2. Measurement of material tracking method</t>
  </si>
  <si>
    <t>Sub Area Name (Lake segment, route, etc.)</t>
  </si>
  <si>
    <t>2/year (spring and fall)</t>
  </si>
  <si>
    <t>Monthly</t>
  </si>
  <si>
    <t>4X in the fall</t>
  </si>
  <si>
    <t>Area of streets swept (acres)</t>
  </si>
  <si>
    <t>P Load from Streets where sweeping occurs (kg/year)</t>
  </si>
  <si>
    <t>High Efficiency Regenerative Air-Vacuum</t>
  </si>
  <si>
    <t xml:space="preserve">Year sweeping started </t>
  </si>
  <si>
    <t>If weekly or monthly, number of months streets are swept</t>
  </si>
  <si>
    <t>Phosphorus Credit</t>
  </si>
  <si>
    <t>Phosphrous Reduction from Street Sweeping (kg/year)</t>
  </si>
  <si>
    <t>Catch Basin Cleaning</t>
  </si>
  <si>
    <t>P Load from Streets where catch basin cleaning occurs (kg/year)</t>
  </si>
  <si>
    <t>Phosphrous Reduction from Catch Basin Cleaning(kg/year)</t>
  </si>
  <si>
    <t>Combined dry weight of material collected (kg)</t>
  </si>
  <si>
    <r>
      <rPr>
        <b/>
        <i/>
        <sz val="11"/>
        <color theme="1"/>
        <rFont val="Calibri"/>
        <family val="2"/>
        <scheme val="minor"/>
      </rPr>
      <t>OR</t>
    </r>
    <r>
      <rPr>
        <sz val="11"/>
        <color theme="1"/>
        <rFont val="Calibri"/>
        <family val="2"/>
        <scheme val="minor"/>
      </rPr>
      <t xml:space="preserve"> Cubic yards of material collected</t>
    </r>
  </si>
  <si>
    <t>**There is currently no approved accounting methodology based on weight or volume of material collected.  Should a method be developed, DEC anticipates information like that in Table 2 could be required.</t>
  </si>
  <si>
    <t>Uploaded to 'Municipal Roads General Permit Implementation Table'</t>
  </si>
  <si>
    <t>Estimated funds spent on stormwater management for the fiscal year*</t>
  </si>
  <si>
    <t xml:space="preserve">* Optional response.  </t>
  </si>
  <si>
    <t>Does your municipality conduct stream flow monitoring?</t>
  </si>
  <si>
    <t>Summary of BMP implentation planned for the next calendar year, if any.</t>
  </si>
  <si>
    <t>Has the additional loading from privately owned land associated with the 3-acre sites been addressed in the phosphorus control plan? If not describe the MS4s plan to address the additional target.</t>
  </si>
  <si>
    <t>What is the MS4's overall status in implementing the FRP?</t>
  </si>
  <si>
    <t>What is the MS4's overall status in implementing the PCP?</t>
  </si>
  <si>
    <t>Phophorus Control Plan Development (PCP)</t>
  </si>
  <si>
    <t>Are there any segments on the MRGP Implementation Table portal that are incomplete? If so, please describe how the data will be completed.</t>
  </si>
  <si>
    <t>List of '3 acre sites' that have been taken over by the MS4 in the past calendar year.</t>
  </si>
  <si>
    <t>Roads and Outlets planned for upgrade in calendar year 2024.</t>
  </si>
  <si>
    <r>
      <rPr>
        <sz val="11"/>
        <color theme="1"/>
        <rFont val="Calibri"/>
        <family val="2"/>
      </rPr>
      <t xml:space="preserve">• </t>
    </r>
    <r>
      <rPr>
        <sz val="11"/>
        <color theme="1"/>
        <rFont val="Calibri"/>
        <family val="2"/>
        <scheme val="minor"/>
      </rPr>
      <t xml:space="preserve">www.sburlstormwater.com 
</t>
    </r>
    <r>
      <rPr>
        <sz val="11"/>
        <color theme="1"/>
        <rFont val="Calibri"/>
        <family val="2"/>
      </rPr>
      <t>•</t>
    </r>
    <r>
      <rPr>
        <sz val="11"/>
        <rFont val="Calibri"/>
        <family val="2"/>
      </rPr>
      <t>The City's analytics tool stopped logging traffic in 2021. No activity was recorded in 2022. This problem has now been addressed and rectified as of March 2023.</t>
    </r>
    <r>
      <rPr>
        <sz val="11"/>
        <color theme="1"/>
        <rFont val="Calibri"/>
        <family val="2"/>
        <scheme val="minor"/>
      </rPr>
      <t xml:space="preserve"> During this time the City's website continuted to be operational and project information was routinley updated, despite the Google analytics tool being down. </t>
    </r>
  </si>
  <si>
    <t>Continue to maintain publicly accessible web service with up to date GIS data</t>
  </si>
  <si>
    <r>
      <rPr>
        <sz val="11"/>
        <rFont val="Calibri"/>
        <family val="2"/>
      </rPr>
      <t xml:space="preserve">• </t>
    </r>
    <r>
      <rPr>
        <sz val="11"/>
        <rFont val="Calibri"/>
        <family val="2"/>
        <scheme val="minor"/>
      </rPr>
      <t xml:space="preserve">The City's stormwater section reviews all plans submitted for development review to ensure compliance with stormwater managment sections of the Land Development Regulations (LDRs), which requires infiltrating the Water Quality storm event, if feasable. </t>
    </r>
  </si>
  <si>
    <t>Continue to review plans and enforce City's land development regulations.</t>
  </si>
  <si>
    <t>Appendix A</t>
  </si>
  <si>
    <t>Continue to participate in Rethink Runoff Program</t>
  </si>
  <si>
    <t>Appendix B</t>
  </si>
  <si>
    <t>Continue to participate in Rethink Runoff Stream Team program.</t>
  </si>
  <si>
    <t>Storm Drain Stenciling program</t>
  </si>
  <si>
    <t>Report on number of new "No Dumping" labels put in place.</t>
  </si>
  <si>
    <t>Continue catch basin cleaning and inspection program.</t>
  </si>
  <si>
    <t>Report number of website visitors, and other web statistics. The website provides stormwater project information and updates.</t>
  </si>
  <si>
    <t>Enforce requirements in the City LDRs that require development to use infiltration practices and LID strategies.</t>
  </si>
  <si>
    <t>Participate in and financially support Rethink Runoff; survey residents every 5 years; provide summary of steering committee activities, web statistics, and total financial contributions to regional program.</t>
  </si>
  <si>
    <t>Participate in Rethink Runoff, report on activities including the number of volunteers that participated in stormwater related events and the City's financial contributions.</t>
  </si>
  <si>
    <t>Maintain a storm sewer systems map (GIS) and report the number of stormwater drainage structures, miles of stormwater conveyance, and stormwater outfalls within the City.</t>
  </si>
  <si>
    <r>
      <t xml:space="preserve">The City maintains a GIS map of its storm sewer system in ESRI's ArcPro and ArcGIS Portal. Crews use iPads with Collector and Survey-123 to complete outfall inspections. Outfall locations are confirmed using the GPS of the iPad to field verify accuracy of points. Outfall points can be manually adjusted in the field to correct locations. New outfall locations are added to the map after neighborhoods/projects are constructed by georeferencing as-built plans. 
</t>
    </r>
    <r>
      <rPr>
        <sz val="11"/>
        <rFont val="Calibri"/>
        <family val="2"/>
      </rPr>
      <t xml:space="preserve">• </t>
    </r>
    <r>
      <rPr>
        <sz val="11"/>
        <rFont val="Calibri"/>
        <family val="2"/>
        <scheme val="minor"/>
      </rPr>
      <t xml:space="preserve">3418 drainage structures owned/maintained by the City. 
• 95  miles of stormwater conveyance owned/maintained by the City.
• 210 outfalls owned/maintained by the City. </t>
    </r>
  </si>
  <si>
    <t>Continue to maintain City's GIS map with storm sewer information, including outfalls</t>
  </si>
  <si>
    <t>Continue enforcement of City Ordinance, review ordinance within 3 years.</t>
  </si>
  <si>
    <t>The South Burlington Sewer and Stormwater Ordinance and Stormwater Upgrade Feasibility Analysis ordinance were updated in 2022. No further updates were made in 2023.</t>
  </si>
  <si>
    <t>Appendix C</t>
  </si>
  <si>
    <t>The City will continue to enforce the existing Stormwater Ordinance and make further updates in the future as needed.</t>
  </si>
  <si>
    <t>Video inspections: Report the linear feet of pipe inspected each year.
Outfall inspections: Inspect no less than 50% of the City-owned outfalls each year</t>
  </si>
  <si>
    <t>The City will continue to inspect outfalls and investigate illicit discharges.</t>
  </si>
  <si>
    <t>City will dedicate a section on its stormwater website to illicit discharge detection and elimination success stories.</t>
  </si>
  <si>
    <t>The City maintains a link on our Stormwater Project folder on our website with information pertaining to Illicit discharges. (http://sburlstormwater.com/stormwater-projects/)</t>
  </si>
  <si>
    <t>The City will continue to update the website as needed.</t>
  </si>
  <si>
    <t>Track the number of illicit discharges encountered and eliminated.</t>
  </si>
  <si>
    <t>Continue to report and record illicit discharges to the State.</t>
  </si>
  <si>
    <t>Inspect no less than 50% of City-owned stormwater outfalls each year.</t>
  </si>
  <si>
    <t>Appendix D</t>
  </si>
  <si>
    <t>Continue to complete outfall inspection program and camera storm drains as needed.</t>
  </si>
  <si>
    <t>Report number of outfall samples collected.</t>
  </si>
  <si>
    <t>No dry weather samples were taken, as no illicit connections were suspected.</t>
  </si>
  <si>
    <t>Continue to take samples for any suspected illicit connections.</t>
  </si>
  <si>
    <t>Report the number of discharges detected.</t>
  </si>
  <si>
    <t>Report linear feet of pipe inspected via video inspection program.</t>
  </si>
  <si>
    <t>Continue to viedo storm drains to inspect for illicit connections as needed.</t>
  </si>
  <si>
    <t>Correct illicit discharges detected.</t>
  </si>
  <si>
    <t>Continue to correct illicit discharges as needed.</t>
  </si>
  <si>
    <t>Coordination with drinking water suppliers</t>
  </si>
  <si>
    <t>Before the end of the permit cycle the City will meet with CWD to review their BMPs relating to discharges of drinking water to the MS4.</t>
  </si>
  <si>
    <r>
      <rPr>
        <sz val="11"/>
        <rFont val="Calibri"/>
        <family val="2"/>
      </rPr>
      <t xml:space="preserve">• </t>
    </r>
    <r>
      <rPr>
        <sz val="11"/>
        <rFont val="Calibri"/>
        <family val="2"/>
        <scheme val="minor"/>
      </rPr>
      <t xml:space="preserve">CWD has indicated that they have practices in place for annual flushing of hydrants, where the water is dechlorinated and then discharged to a grassed area, rather than a catch basin, where possible. 
</t>
    </r>
    <r>
      <rPr>
        <sz val="11"/>
        <rFont val="Calibri"/>
        <family val="2"/>
      </rPr>
      <t>•</t>
    </r>
    <r>
      <rPr>
        <sz val="8.8000000000000007"/>
        <rFont val="Calibri"/>
        <family val="2"/>
      </rPr>
      <t xml:space="preserve"> </t>
    </r>
    <r>
      <rPr>
        <sz val="11"/>
        <rFont val="Calibri"/>
        <family val="2"/>
        <scheme val="minor"/>
      </rPr>
      <t xml:space="preserve">CWD has developed a sediment control policy as part of their emergency response procedures for water main breaks. This includes placement of filter fabric under catch basin grates if the water cannot be shut off immediately. Prioritization is given to shutting off the water first, in order to stop the source of the erosion. 
</t>
    </r>
  </si>
  <si>
    <t>The City will continue to meet with CWD at least once per permit cycle to review BMPs related to discharges of drinking water to the MS4.</t>
  </si>
  <si>
    <t>Enforce the existing LDRs pertaining to Construction and Erosion Control Standards.</t>
  </si>
  <si>
    <t xml:space="preserve">• The City continues to ensure that construction activities undertaken by the City are properly permitted. 
</t>
  </si>
  <si>
    <t>The City will continue to enforce the existing LDRs pertaining to Construction and Erosion Control Standards.</t>
  </si>
  <si>
    <t>Report summary of projects that exceeded 1 acre of disturbance.</t>
  </si>
  <si>
    <t>Appendix F</t>
  </si>
  <si>
    <t>The City will continue to report summary of projects that exceeded 1 acre of disturbance.</t>
  </si>
  <si>
    <t>Enforce Article 16 (Construction and Erosion Control Standards) of the LDRs.</t>
  </si>
  <si>
    <t>The City's Land Development Regulations, Article 16. Construction and Erosion Control Standards grants superseding authority to the Vermont Department of Environmental Conservation, as to ensure there are no conflicts between local and state standards. These will be reviewed in 2024 to ensure continuing consistency.</t>
  </si>
  <si>
    <t>The City will continue to review Land Development Regulations to ensure they are consistent with State standards.</t>
  </si>
  <si>
    <t xml:space="preserve">The City's Land Development Regulations, Article 16. Construction and Erosion Control Standards apply to all projects and does not establish an exemption threshold. </t>
  </si>
  <si>
    <t>Ordinance has been established.</t>
  </si>
  <si>
    <t>Report the number of projects with &lt;1 acre of disturbance subject to MS4 requirements.</t>
  </si>
  <si>
    <t>The City will continue to report the number of projects with &lt;1 acre of disturbance subject to MS4 requirements.</t>
  </si>
  <si>
    <t>Appendix E</t>
  </si>
  <si>
    <t>Construction BMP handout</t>
  </si>
  <si>
    <t>Number distributed</t>
  </si>
  <si>
    <t>The City will continue to distribute Erosion Control Brochures with every zoning permit issued.</t>
  </si>
  <si>
    <t>Construction site inspections</t>
  </si>
  <si>
    <t>Number of construction site inspections.</t>
  </si>
  <si>
    <t>Continue to inspect construction sites.</t>
  </si>
  <si>
    <t>Enforce LDRs, evaluate requirements and determine if changes are necessary.</t>
  </si>
  <si>
    <t>Enforce LDRS.</t>
  </si>
  <si>
    <t>The City's Land Development Regulations, Article 16. Construction and Erosion Control Standards apply to all projects and does not establish an exemption threshold.</t>
  </si>
  <si>
    <t>The City will continue to enforce the existing LDRs pertaining to Construction and Erosion Control Standards</t>
  </si>
  <si>
    <t>The City continues to enforce the LDRs. No changes pertaining to stormwater were enacted in 2023. The LDRs are expected to be revised in 2024 for consistency with the new 2023 MS4 permit.</t>
  </si>
  <si>
    <t>Report the number of projects with &gt;1ac of disturbance and &lt;1ac of impervious</t>
  </si>
  <si>
    <t>The City will continue to report the number of projects with &gt;1ac of disturbance and &lt;1ac of impervious</t>
  </si>
  <si>
    <t>Enforce LDRs</t>
  </si>
  <si>
    <r>
      <rPr>
        <sz val="8.8000000000000007"/>
        <rFont val="Calibri"/>
        <family val="2"/>
      </rPr>
      <t>E</t>
    </r>
    <r>
      <rPr>
        <sz val="11"/>
        <rFont val="Calibri"/>
        <family val="2"/>
        <scheme val="minor"/>
      </rPr>
      <t xml:space="preserve">very site plan reviewed by Stormwater Staff includes comment recommending the DRB to include a condition that the applicant regularly maintain all stormwater treatment and conveyance infrastruture. Property owners who do not comply with this condition are subject to zoning violation enforcement. </t>
    </r>
  </si>
  <si>
    <t>The City will continue to enforce the existing LDRs pertaining to post-construction stormwater management.</t>
  </si>
  <si>
    <t xml:space="preserve">All internal Stormwater program projects are reviewed with all necessary permitting agencies and all applicable permits are obtained. For all other City projects, Stormwater Staff review projects and provide comments that require the project receive all necessary State permits. </t>
  </si>
  <si>
    <t xml:space="preserve">The City will continue to ensure that development activities are properly permitted. </t>
  </si>
  <si>
    <t>Inspect STPs at least twice per year, report # of inspections</t>
  </si>
  <si>
    <t>Report number of STPs inspected that do not have State permits</t>
  </si>
  <si>
    <t>13 STPs were inspected that do not have State permits</t>
  </si>
  <si>
    <t>The City will continue to inspect STPs subject to the MS4's ordinance</t>
  </si>
  <si>
    <t xml:space="preserve">Projects subject to the City's Land Development Regualtions found to be in violation of their maintenance condition are subject to zoning enforcement procedures. 
</t>
  </si>
  <si>
    <t xml:space="preserve">The City will continue to enforce zoning requirements. </t>
  </si>
  <si>
    <t>Maintain an updated list of STPs covered by the MS4's permit authorization</t>
  </si>
  <si>
    <t>Report on new STPs built by the City and STPs incorporated into the MS4 permit</t>
  </si>
  <si>
    <t>Appendix G</t>
  </si>
  <si>
    <t>Inspect and ensure maintenance of all STPs covered by the MS4's permit authorization</t>
  </si>
  <si>
    <t xml:space="preserve">The City will continue to inspect all of its STPs at a minimum of twice per year. </t>
  </si>
  <si>
    <t>Provide a summary of projects that will create 1 or more acres of impervious area</t>
  </si>
  <si>
    <t>The City will continue to provide a summary of projects that create 1 or more acres of impervious area</t>
  </si>
  <si>
    <t>Assist ANR with stormwater permitting program</t>
  </si>
  <si>
    <t>List of attendees and number of hours annually</t>
  </si>
  <si>
    <t>Appendix H</t>
  </si>
  <si>
    <t xml:space="preserve">Continue to attend virtual and in-person trainings. </t>
  </si>
  <si>
    <t xml:space="preserve">Report number of pet waste bags distributed on an annual basis. </t>
  </si>
  <si>
    <t xml:space="preserve">Continue to distribute and report on the number of pet waste bags distributed. </t>
  </si>
  <si>
    <t xml:space="preserve">Report number of STPs constructed, upgraded and maintained </t>
  </si>
  <si>
    <t>Report on the STPs incorporated into the City's MS4 permit</t>
  </si>
  <si>
    <t>Report generally on City maintenance</t>
  </si>
  <si>
    <t xml:space="preserve">The City has a two full time mechanics that maintain all fleet vehicles, including pickup trucks, street sweepers and vactor trucks. The City has full time maintenance staff to maintain parks and open spaces. </t>
  </si>
  <si>
    <t xml:space="preserve">The City will continue to maintain its fleet, parks and open spaces. </t>
  </si>
  <si>
    <t xml:space="preserve">Clean a minimum of 250 storm drains annually and report total volume collected and inspect 350 storm drains each year and report annually. </t>
  </si>
  <si>
    <t>Appendix I</t>
  </si>
  <si>
    <t xml:space="preserve">Continue to clean a minimum of 250 storm drains. </t>
  </si>
  <si>
    <t>Street sweeping all curbed streets, curbed bike paths, and parking lots with curb that the City owns at least twice per year. The total volume of material collected will be reported annually.</t>
  </si>
  <si>
    <t xml:space="preserve">Continue to sweep streets twice per year. </t>
  </si>
  <si>
    <t xml:space="preserve">Properly dispose of maintenance materials according to City approved procedure </t>
  </si>
  <si>
    <t>The City was unable to accurately measure leaf material collected from street sweeping in 2023, as CSWD has stopped accepting leaf material for composting. The City continues to work to develop a solution for volume accounting, as well as composting leaves on-site.</t>
  </si>
  <si>
    <t xml:space="preserve">Look into system to compost leaves on-site. </t>
  </si>
  <si>
    <t xml:space="preserve">The City continues to follow disposal procedure as outlined in Appendix C of the City's approved Stormwater Management Program "Procedure for Handling Material Collected During Street Sweeping, Catch Basin and Stormwater Pipe Cleaning, and Stormwater Pond Maintenance" </t>
  </si>
  <si>
    <t>Continue to properly dispose of maintenance materials according to City approved procedure.</t>
  </si>
  <si>
    <t>Soil test submitted with annual report, as applicable.</t>
  </si>
  <si>
    <t xml:space="preserve">The City continues to follow the prohibition of use of any phosphorous containing fertilizer on municipally controlled parks and recreational fields, unless warranted by a current soil test or for starting grass on exposed soil. No soil tests were needed in 2023. </t>
  </si>
  <si>
    <t>Continue to submit soil tests with annual report, as applicable.</t>
  </si>
  <si>
    <t>The City's last MCAP inspection was June 30, 2016</t>
  </si>
  <si>
    <t>The MCAP Program no longer exists</t>
  </si>
  <si>
    <t>Calibrate every winter the salt delivery systems</t>
  </si>
  <si>
    <t xml:space="preserve">Calibrated salt delivery system on each plow truck.  </t>
  </si>
  <si>
    <t xml:space="preserve">Continue to calibrate salt delivery systems on all plow trucks. </t>
  </si>
  <si>
    <t>No</t>
  </si>
  <si>
    <t>In order to meet MS4 permit obligations, the City relies on the Regional Stormwater Education Program (RSEP) to meet requirements of Minimum Measure 1 and the Chittenden County Stream Team (CCST) to meet requirements of Minimum Measure 2. South Burlington relies on the Vermont Department of Environmental Conservation (VT DEC) to meet stream flow monitoring requirements found in Section IV.C.1(e)(7) of the MS4 permit.</t>
  </si>
  <si>
    <t>See FRP Implementation Tab</t>
  </si>
  <si>
    <t>Burlington Bay Direct Drainage</t>
  </si>
  <si>
    <t>Shelburne Bay</t>
  </si>
  <si>
    <t>The City distributed 48,000 pet waste bags in 2023.</t>
  </si>
  <si>
    <t>18 Construction Site inspections were recorded in 2023</t>
  </si>
  <si>
    <r>
      <t xml:space="preserve">• Chittenden County MS4s retained the services of design company Pluck to generate advertising content under the campaign Rethink Runoff. 
</t>
    </r>
    <r>
      <rPr>
        <sz val="11"/>
        <rFont val="Calibri"/>
        <family val="2"/>
      </rPr>
      <t>•</t>
    </r>
    <r>
      <rPr>
        <sz val="8.8000000000000007"/>
        <rFont val="Calibri"/>
        <family val="2"/>
      </rPr>
      <t xml:space="preserve"> A</t>
    </r>
    <r>
      <rPr>
        <sz val="11"/>
        <rFont val="Calibri"/>
        <family val="2"/>
        <scheme val="minor"/>
      </rPr>
      <t xml:space="preserve">dvertising work included ads on: YouTube, Google, VTDigger, VPR, WVMT, Front Porch Forum, Facebook and Instagram.  
</t>
    </r>
    <r>
      <rPr>
        <sz val="11"/>
        <rFont val="Calibri"/>
        <family val="2"/>
      </rPr>
      <t xml:space="preserve">• </t>
    </r>
    <r>
      <rPr>
        <sz val="11"/>
        <rFont val="Calibri"/>
        <family val="2"/>
        <scheme val="minor"/>
      </rPr>
      <t xml:space="preserve">Facebook/Instagram had 2,816 interactions, Facebook had 25 new likes, Instgrame had 523 followers, website (rethinkrunoff.org) had 13,916 visits.
</t>
    </r>
    <r>
      <rPr>
        <sz val="11"/>
        <rFont val="Calibri"/>
        <family val="2"/>
      </rPr>
      <t>•</t>
    </r>
    <r>
      <rPr>
        <sz val="11"/>
        <rFont val="Calibri"/>
        <family val="2"/>
        <scheme val="minor"/>
      </rPr>
      <t xml:space="preserve"> Paid $6,000 in FY23 annual dues to ReThink Runoff (formly RSEP and CCST).</t>
    </r>
  </si>
  <si>
    <r>
      <t xml:space="preserve">Chittenden County MS4s retained the Winooski Natural Resources Conservation District to run the Rethink Runoff Stream Team (RRST). 
</t>
    </r>
    <r>
      <rPr>
        <sz val="11"/>
        <rFont val="Calibri"/>
        <family val="2"/>
      </rPr>
      <t>• RRST p</t>
    </r>
    <r>
      <rPr>
        <sz val="11"/>
        <rFont val="Calibri"/>
        <family val="2"/>
        <scheme val="minor"/>
      </rPr>
      <t xml:space="preserve">ublished six newsletters with 768 subscibers. 
</t>
    </r>
    <r>
      <rPr>
        <sz val="11"/>
        <rFont val="Calibri"/>
        <family val="2"/>
      </rPr>
      <t>•</t>
    </r>
    <r>
      <rPr>
        <sz val="11"/>
        <rFont val="Calibri"/>
        <family val="2"/>
        <scheme val="minor"/>
      </rPr>
      <t xml:space="preserve"> Three outreach events were held in 2023 and consisted of tabling efforts at a LCBP presentation in Milton, Explore Essex event, Colchester Corner Annual Autumn Market.
</t>
    </r>
    <r>
      <rPr>
        <sz val="11"/>
        <rFont val="Calibri"/>
        <family val="2"/>
      </rPr>
      <t>•</t>
    </r>
    <r>
      <rPr>
        <sz val="8.8000000000000007"/>
        <rFont val="Calibri"/>
        <family val="2"/>
      </rPr>
      <t xml:space="preserve"> </t>
    </r>
    <r>
      <rPr>
        <sz val="11"/>
        <rFont val="Calibri"/>
        <family val="2"/>
        <scheme val="minor"/>
      </rPr>
      <t xml:space="preserve">Four hands-on volunteer events were held in which 198 people participated.  
</t>
    </r>
    <r>
      <rPr>
        <sz val="11"/>
        <rFont val="Calibri"/>
        <family val="2"/>
      </rPr>
      <t xml:space="preserve">• </t>
    </r>
    <r>
      <rPr>
        <sz val="11"/>
        <rFont val="Calibri"/>
        <family val="2"/>
        <scheme val="minor"/>
      </rPr>
      <t>The City's annual financial contribution was $6,000 paid to Rethink Runoff.</t>
    </r>
  </si>
  <si>
    <r>
      <rPr>
        <sz val="11"/>
        <rFont val="Calibri"/>
        <family val="2"/>
      </rPr>
      <t>• 262</t>
    </r>
    <r>
      <rPr>
        <sz val="11"/>
        <rFont val="Calibri"/>
        <family val="2"/>
        <scheme val="minor"/>
      </rPr>
      <t xml:space="preserve"> "No Dumping" labels painted on storm drains</t>
    </r>
  </si>
  <si>
    <t xml:space="preserve">Cleaned 262 storm drains; collected 54 cubic yards of material from storm drain cleaning. </t>
  </si>
  <si>
    <t>The total volume of material collected from street sweeping was 540 cubic yards.</t>
  </si>
  <si>
    <t>In, 2023 the City began construction on the Burlington Country Club project (PB0056) and the Lindenwood project (PB0050), which were then added to our maintenance list. The City maintained all 93 STPs on our list.</t>
  </si>
  <si>
    <t xml:space="preserve">In 2023, the City wrapped up construction on Burlington Country Club (PB0056) and Lindenwood (PB0050). Construction began on Kennedy Drive Pond 2 (PB0041) and will wrap up in 2024.  Permit 8410-9015 was rolled into the City's MS4 in 2023. </t>
  </si>
  <si>
    <t>93 STP inspections were completed in 2023</t>
  </si>
  <si>
    <t xml:space="preserve">In total, 200 erosion control brochures were distributed in 2023.  
All proprty owners are subject to the City's Stormwater and Sewer Ordinance, which prohibits illicit discharges. In 2023 there were 220 zoning permits issued in the City of South Burlington for projects that entailed any amount of ground disturbance (new construction, decks, additions, sheds, pools, etc.) All projects that included ground disturbance were provided with an erosion control borchure. </t>
  </si>
  <si>
    <t>1 illicit discharge was detected in 2023.</t>
  </si>
  <si>
    <t>1 illicit discharge was corrected in 2023, with the repair of a broken sewer main.</t>
  </si>
  <si>
    <t>1 illicit discharge was detected in 2023, a sewer main collapsed and the Hinesburg Rd pump station backed up and discharged to Potash Brook, this was corrected as quickly as possible.</t>
  </si>
  <si>
    <t xml:space="preserve">Stormwater Staff (David Wheeler, Marisa Rorabaugh, Monika Ingalls) attended a total of 50.5 hours of in-person trainings. </t>
  </si>
  <si>
    <r>
      <rPr>
        <sz val="11"/>
        <rFont val="Calibri"/>
        <family val="2"/>
      </rPr>
      <t>•</t>
    </r>
    <r>
      <rPr>
        <sz val="11"/>
        <rFont val="Calibri"/>
        <family val="2"/>
        <scheme val="minor"/>
      </rPr>
      <t xml:space="preserve"> 219 outfall inspections were completed, including 128 closed pipe outfalls and 91 open channel outfalls.
</t>
    </r>
  </si>
  <si>
    <t xml:space="preserve">In 2024, the City will finish construction on the Kennedy Drive Pond 2 Expansion (PB0041). </t>
  </si>
  <si>
    <t xml:space="preserve">In 2024, the City anticipates finishing construction on  the Kennedy Drive Pond 2 Expansion (PB0041). Permit 3153-9050 will be rolled into the City's MS4 in 2024. </t>
  </si>
  <si>
    <t>In 2023, 1 permit was formally incorporated in the City's MS4. The treatment practice covered by this permit was already maintained and operated by the City.</t>
  </si>
  <si>
    <t xml:space="preserve">A total of two (2) projects met this criteria, see Appendix D. </t>
  </si>
  <si>
    <t xml:space="preserve">A total of twenty-three (23) projects were required to submit site plan applications with less than 1 acre of disturbance and were subject to the City's EPSC requirements, see Appendix D. </t>
  </si>
  <si>
    <t>A total of ten (10) projects exceeded 1 acre of disturbance, see Appendix D for a summary.</t>
  </si>
  <si>
    <t>A total of eight (8) projects were approved that will create 1 or more acres of impervious. A summary of these projects can be found in Appendix D.</t>
  </si>
  <si>
    <t xml:space="preserve">In 2024, the City will finish construction on the  Kennedy Drive Pond 2 Expansion (PB0041). </t>
  </si>
  <si>
    <t>Potash Brook</t>
  </si>
  <si>
    <t>The City completed construction on the Lindenwood Drive (PB0050) and Burlington Country Club (PB0056) projects in 2023. The City commenced construction on the Kennedy Drive Pond 2 Expansion (PB0041) in 2023, with final cosmetic finishes and stabilization to be completed in spring 2024. Kennedy Drive Pond 7 Expansion (PB0044) is slated for construction beginning in 2024. The City continued to advance with the design of the Grandview Drive (PB0031 &amp; PB0032), Airport Dive (PB0009), and Logwood (PB0051) projects. The City continued to advance the design for a variety of 3-Acre sites, which include FRP projects covered by expired permit 1-1241, including Park Rd Detention Pond (PB0063), Golf Course Rd South (PB0029), Economou Farm Pond (PB0024), Nicklaus Circle (PB0057), VNCC Pond B (PB0086) and VNCC Pond C (PB0087). The City also commenced design work for the 3-Acre site and FRP projects Eastwood Commons Pond Expansion (PB0022), Technology Park Pond 1 (PB0098), Technology Park Pond Retrofit (PB0076), and Knoll Circle (PB0046).</t>
  </si>
  <si>
    <t>There are an estimated 88 projects remaining to be implemented in the Potash Brook watershed. This is inclusive of all projects either in the design or concept phase. Out of the original 107 projects identified in the FRP, 15 have been built and 3 have been terminated due to infeasiblity. It is difficult to tell how much work remains to be done to meet the City's flow reduction target in the Potash Brook Watershed, as issues with the State's computer that runs BMPDSS has made it impossible to reasses progress in light of the projects that have been deemed infeasible.  The FRP in the Potash Brook Watershed requires the implementation of all identified projects to meet the City's target. It is likely that, in addition to the 3 mentioned above, a number of projects that were identified in the FRP will be deemed infeasible. It is imperative that addtional model runs be made, as the City will likely need to identify new project opportunities to meet the flow reduction target.</t>
  </si>
  <si>
    <t>Kennedy Drive Pond 7 Expansion (PB0044) construction is scheduled for the 2024 construction season.</t>
  </si>
  <si>
    <t>The City has been able to stay on track with the approved implementation schedule and intends to do so moving forward. However, it is unclear how much work truly remains to be done, as some projects have been deemed infeasible and issues with the State's computer has prevented any new BMPDSS model runs to be completed. Grant and loan funding has helped the City implement the projects that have been completed. This type of financial assistance will be necessary to keep the implementation schedule on track and to assist owners of private property subject to FRP implementation complete projects. Additionally, increased coordination between ANR departments, specifically wetlands and stormwater, would help greatly as we move forward with projects close to wetlands.</t>
  </si>
  <si>
    <t>Bartlett Brook</t>
  </si>
  <si>
    <t>The City continued with the design of the BBSTS Expansion (BB0004), Horticultural Farm (BB0010 &amp; BB0011), and Irish Farm (BB0012). Final design for BBSTS Expansion (BB0004) was completed in 2023 and construction is anticipated in 2024. Construction of Irish Farm (BB0012) is expected to commence in 2024, contingent upon final design being completed. Coordination with UVM regarding Horticultural Farm (BB0010 &amp; BB0011) is ongoing. The City continued to advance with design for a variety of 3-Acre sites, including FRP projects covered by expired permit 2-0261, including Whatley Road (BB0017), Deerfield Drive 1 (BB0007), Brownell Way (BB0005), Deerfield Drive 2 (BB0008), Windsor Court (BB0018), and Brownell Way-3 (BB0006).</t>
  </si>
  <si>
    <t>There are an estimated 14 projects remaining to be implemented in the Bartlett Brook watershed. This is inclusive of all projects either in the design or concept phase. Out of the original 64 projects identified in the FRP, 45 have been built and 2 terminated due to infeasibility. It is difficult to accurately assess how much work remains to be done to meetin the City's flow reduction target in the Bartlett Brook watershed, as issues with the State's computer that runs BMPDSS has made it impossible to reassess progress in light of projects that have been deemed infeasible or substantially differed from original concept. If all FRP projects identified in the Bartlett Brook watershed were implemented, the City would exceed the required flow reduction. However, additional model BMPDSS model runs are needed to determine if the design changes and loss of infeasible projects will impact the City's ability to meet the required flow reduction.</t>
  </si>
  <si>
    <t>Irish Farm (BB0012) and BBSTS Expansion (BB0004) are expected to begin construction in 2024, contingent upon final permitting being completed. The remainder of the projects are scheduled to be constructed through 2032.</t>
  </si>
  <si>
    <t>The City has been able to stay on track with the approved implementation schedule and intends to do so moving forward.  However, it is unclear how much work truly remains to be done, as there have been no additional BMPDSS model runs performed in light of some projects having substantially changed since conception and some projects having been deemed infeasible. Grant and loan funding has helped the City implement the projects that have been completed. This type of financial assistance will be necessary to keep the implementation schedule on track and to assist owners of private property subject to FRP implementation complete projects. Additionally, increased coordination between ANR departments, specifically wetlands and stormwater, would help greatly as we move forward with projects close to wetlands.</t>
  </si>
  <si>
    <t>Yes</t>
  </si>
  <si>
    <t>https://www.southburlingtonvt.gov/departments/planning_and_zoning/regulations_and_planning_documents.php</t>
  </si>
  <si>
    <t>*Note: the City's land development regulations a frequently updated, therefore a direct link to the document was not provided, but rather a link to where the latest copy of the City's regulations can be found.</t>
  </si>
  <si>
    <t>Munroe Brook</t>
  </si>
  <si>
    <t xml:space="preserve">Both projects identified by the City in the Munroe Brook watershed have been constructued. No additional work is required by the City in this watershed. </t>
  </si>
  <si>
    <t>Implementation in the Munroe Brook watershed is complete. No additional work is required by the City in this watershed.</t>
  </si>
  <si>
    <t>No additional BMP implementation is required by the city in the Munroe Brook watershed.</t>
  </si>
  <si>
    <t>Centennial Brook</t>
  </si>
  <si>
    <t>The City continued to advance with the design for a variety of 3-Acre sites, which includes FRP projects Queesnbury Pond Retrofit (CB0024), Best Western Windjammer Infiltration Basin A (CB0002) and Best Western Windjammer Infiltration Basin B (CB0003).</t>
  </si>
  <si>
    <t>There are an estimated 21 projects remaining to be implemented in the Centennial Brook watershed. This is inclusive of all projects either in the design or concept phase. Out of the original 38 projects identified in the FRP, 12 have been built and 4 have been terminated due to infeasibility. It is difficult to accurately assess how much work remains to be done to meetin the City's flow reduction target in the Centennial Brook watershed, as issues with the State's computer that runs BMPDSS has made it impossible to reassess progress in light of projects that have been deemed infeasible or substantially differed from original concept. The Centennial Brook watershed is in a unique position in that to meet flow reduction targets, more impervious would need to be built. Additional BMPDSS model runs are needed in light of loss of infeasible projects.</t>
  </si>
  <si>
    <t>The remainder of the projects are scheduled to be constructed through 2032.</t>
  </si>
  <si>
    <t>The City has been able to stay on track with the approved implementation schedule and intends to do so moving forward. However, it is unclear how much work truly remains to be done, as some projects have been deemed infeasible and issues with the State's computer has prevented any new BMPDSS model runs to be completed. Grant and CWSRF loan funding has helped the City implement the projects that have been completed. This type of financial assistance will be necessary to keep the implementation schedule on track and to assist owners of private property subject to FRP implementation complete projects. Additionally, increased coordination between ANR departments, specifically wetlands and stormwater, would help greatly as we move forward with projects close to wetlands.</t>
  </si>
  <si>
    <t>Complete.</t>
  </si>
  <si>
    <t>The City does not have any roads planned for upgrade in 2024. The City  plans to upgrade four (4) outlets in 2024.</t>
  </si>
  <si>
    <t>The City will meet its required phosphorus reduction from a combination of constructed projects and projects currently in design. Once stormwater practices that are currently indesign are constructed, the City will have met the phosphorus reduction target. The City will exceed its required phosphorus reduction when all other Flow Restoration Plan projects are implemented and eroded outfalls are repaired.</t>
  </si>
  <si>
    <t xml:space="preserve">The City will be able to meet outstanding scheduled items. </t>
  </si>
  <si>
    <t>No 3 acre sites were taken over by the City in 2023.</t>
  </si>
  <si>
    <t xml:space="preserve">Yes - All permits that have been rolled into the City's MS4 permit have been included in the MS4's baseload. In the PCP, the City has also conservatively added to its baseload the acreage from 3-acre permits that it anticipates will be rolled into the City's MS4 in the future. As the City is on track to exceed its required phosphorus reduction once all other Flow Restoration Plan projects are implemented and eroded outfalls are repaired, additional sites that were not accounted for in the FRP will not impact the ability to reach the target. </t>
  </si>
  <si>
    <t>815 LF of pipe were inspected with the camera in 2023.</t>
  </si>
  <si>
    <r>
      <rPr>
        <sz val="11"/>
        <rFont val="Calibri"/>
        <family val="2"/>
        <scheme val="minor"/>
      </rPr>
      <t>815 LF</t>
    </r>
    <r>
      <rPr>
        <sz val="11"/>
        <color rgb="FFFF0000"/>
        <rFont val="Calibri"/>
        <family val="2"/>
        <scheme val="minor"/>
      </rPr>
      <t xml:space="preserve"> </t>
    </r>
    <r>
      <rPr>
        <sz val="11"/>
        <rFont val="Calibri"/>
        <family val="2"/>
        <scheme val="minor"/>
      </rPr>
      <t>of pipe were inspected with the camera in 2023.  A total of 219 outfall inspections were completed in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</si>
</sst>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9" x14ac:knownFonts="1">
    <font>
      <sz val="11"/>
      <color theme="1"/>
      <name val="Calibri"/>
      <family val="2"/>
      <scheme val="minor"/>
    </font>
    <font>
      <b/>
      <sz val="11"/>
      <color theme="1"/>
      <name val="Calibri"/>
      <family val="2"/>
      <scheme val="minor"/>
    </font>
    <font>
      <b/>
      <sz val="12"/>
      <color theme="1"/>
      <name val="Calibri"/>
      <family val="2"/>
      <scheme val="minor"/>
    </font>
    <font>
      <sz val="11"/>
      <color theme="1" tint="0.499984740745262"/>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4"/>
      <color theme="1"/>
      <name val="Calibri"/>
      <family val="2"/>
    </font>
    <font>
      <sz val="12"/>
      <color theme="1"/>
      <name val="Calibri"/>
      <family val="2"/>
    </font>
    <font>
      <sz val="11"/>
      <color rgb="FF000000"/>
      <name val="Calibri"/>
      <family val="2"/>
      <scheme val="minor"/>
    </font>
    <font>
      <sz val="11"/>
      <color rgb="FFC00000"/>
      <name val="Calibri"/>
      <family val="2"/>
      <scheme val="minor"/>
    </font>
    <font>
      <b/>
      <i/>
      <sz val="11"/>
      <color theme="1"/>
      <name val="Calibri"/>
      <family val="2"/>
      <scheme val="minor"/>
    </font>
    <font>
      <sz val="11"/>
      <color theme="1"/>
      <name val="Calibri"/>
      <family val="2"/>
    </font>
    <font>
      <sz val="11"/>
      <name val="Calibri"/>
      <family val="2"/>
    </font>
    <font>
      <sz val="8.8000000000000007"/>
      <name val="Calibri"/>
      <family val="2"/>
    </font>
    <font>
      <u/>
      <sz val="11"/>
      <color theme="10"/>
      <name val="Calibri"/>
      <family val="2"/>
      <scheme val="minor"/>
    </font>
    <font>
      <sz val="12"/>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88">
    <xf numFmtId="0" fontId="0" fillId="0" borderId="0" xfId="0"/>
    <xf numFmtId="0" fontId="0" fillId="0" borderId="1" xfId="0" applyBorder="1"/>
    <xf numFmtId="0" fontId="0" fillId="0" borderId="1" xfId="0" applyBorder="1" applyAlignment="1">
      <alignment wrapText="1"/>
    </xf>
    <xf numFmtId="6" fontId="3" fillId="0" borderId="1" xfId="0" applyNumberFormat="1" applyFont="1" applyBorder="1" applyAlignment="1">
      <alignment wrapText="1"/>
    </xf>
    <xf numFmtId="0" fontId="6" fillId="0" borderId="0" xfId="0" applyFont="1"/>
    <xf numFmtId="0" fontId="0" fillId="0" borderId="6" xfId="0" applyBorder="1"/>
    <xf numFmtId="0" fontId="3" fillId="0" borderId="1" xfId="0" applyFont="1" applyBorder="1"/>
    <xf numFmtId="0" fontId="0" fillId="0" borderId="0" xfId="0" applyAlignment="1">
      <alignment wrapText="1"/>
    </xf>
    <xf numFmtId="0" fontId="0" fillId="0" borderId="0" xfId="0" applyAlignment="1">
      <alignment vertical="top"/>
    </xf>
    <xf numFmtId="0" fontId="0" fillId="0" borderId="1" xfId="0" applyBorder="1" applyAlignment="1">
      <alignment horizontal="right" wrapText="1"/>
    </xf>
    <xf numFmtId="0" fontId="0" fillId="0" borderId="0" xfId="0" applyAlignment="1">
      <alignment horizontal="left"/>
    </xf>
    <xf numFmtId="0" fontId="0" fillId="0" borderId="7" xfId="0" applyBorder="1"/>
    <xf numFmtId="0" fontId="5" fillId="0" borderId="1" xfId="0" applyFont="1" applyBorder="1" applyAlignment="1">
      <alignment wrapText="1"/>
    </xf>
    <xf numFmtId="0" fontId="5" fillId="0" borderId="1" xfId="0" applyFont="1" applyBorder="1"/>
    <xf numFmtId="0" fontId="1" fillId="3" borderId="1" xfId="0" applyFont="1" applyFill="1" applyBorder="1" applyAlignment="1">
      <alignment vertical="top"/>
    </xf>
    <xf numFmtId="0" fontId="0" fillId="3" borderId="1" xfId="0" applyFill="1" applyBorder="1" applyAlignment="1">
      <alignment wrapText="1"/>
    </xf>
    <xf numFmtId="0" fontId="0" fillId="3" borderId="1" xfId="0" applyFill="1" applyBorder="1" applyAlignment="1">
      <alignment horizontal="left" wrapText="1"/>
    </xf>
    <xf numFmtId="0" fontId="0" fillId="3" borderId="1" xfId="0" applyFill="1" applyBorder="1" applyAlignment="1">
      <alignment horizontal="right" wrapText="1"/>
    </xf>
    <xf numFmtId="0" fontId="0" fillId="3" borderId="1" xfId="0" applyFill="1" applyBorder="1"/>
    <xf numFmtId="0" fontId="9" fillId="0" borderId="0" xfId="0" applyFont="1" applyAlignment="1">
      <alignment horizontal="left"/>
    </xf>
    <xf numFmtId="0" fontId="0" fillId="4" borderId="1" xfId="0" applyFill="1" applyBorder="1"/>
    <xf numFmtId="0" fontId="7" fillId="0" borderId="0" xfId="0" applyFont="1"/>
    <xf numFmtId="0" fontId="8" fillId="2" borderId="0" xfId="0" applyFont="1" applyFill="1"/>
    <xf numFmtId="0" fontId="2" fillId="2" borderId="2" xfId="0" applyFont="1" applyFill="1" applyBorder="1"/>
    <xf numFmtId="0" fontId="2" fillId="2" borderId="3" xfId="0" applyFont="1" applyFill="1" applyBorder="1"/>
    <xf numFmtId="0" fontId="2" fillId="2" borderId="4" xfId="0" applyFont="1" applyFill="1" applyBorder="1"/>
    <xf numFmtId="0" fontId="1" fillId="3" borderId="2" xfId="0" applyFont="1" applyFill="1" applyBorder="1" applyAlignment="1">
      <alignment wrapText="1"/>
    </xf>
    <xf numFmtId="0" fontId="0" fillId="3" borderId="1" xfId="0" applyFill="1" applyBorder="1" applyAlignment="1">
      <alignment vertical="center" wrapText="1"/>
    </xf>
    <xf numFmtId="0" fontId="10" fillId="3" borderId="1" xfId="0" applyFont="1" applyFill="1" applyBorder="1" applyAlignment="1">
      <alignment vertical="center" wrapText="1"/>
    </xf>
    <xf numFmtId="0" fontId="0" fillId="3" borderId="1" xfId="0" applyFill="1" applyBorder="1" applyAlignment="1">
      <alignment horizontal="left"/>
    </xf>
    <xf numFmtId="0" fontId="0" fillId="0" borderId="1" xfId="0" applyBorder="1" applyAlignment="1">
      <alignment horizontal="right"/>
    </xf>
    <xf numFmtId="9" fontId="10" fillId="0" borderId="1" xfId="0" applyNumberFormat="1" applyFont="1" applyBorder="1" applyAlignment="1">
      <alignment vertical="center" wrapText="1"/>
    </xf>
    <xf numFmtId="9" fontId="0" fillId="0" borderId="1" xfId="0" applyNumberFormat="1" applyBorder="1" applyAlignment="1">
      <alignment vertical="center" wrapText="1"/>
    </xf>
    <xf numFmtId="0" fontId="0" fillId="3" borderId="2" xfId="0" applyFill="1" applyBorder="1"/>
    <xf numFmtId="10" fontId="0" fillId="3" borderId="1" xfId="0" applyNumberFormat="1" applyFill="1" applyBorder="1" applyAlignment="1">
      <alignment horizontal="right"/>
    </xf>
    <xf numFmtId="0" fontId="0" fillId="3" borderId="1" xfId="0" applyFill="1" applyBorder="1" applyAlignment="1">
      <alignment horizontal="right"/>
    </xf>
    <xf numFmtId="0" fontId="1" fillId="2" borderId="1" xfId="0" applyFont="1" applyFill="1" applyBorder="1" applyAlignment="1">
      <alignment horizontal="left"/>
    </xf>
    <xf numFmtId="0" fontId="0" fillId="2" borderId="1" xfId="0" applyFill="1" applyBorder="1" applyAlignment="1">
      <alignment horizontal="right"/>
    </xf>
    <xf numFmtId="9" fontId="0" fillId="3" borderId="1" xfId="0" applyNumberFormat="1" applyFill="1" applyBorder="1"/>
    <xf numFmtId="0" fontId="0" fillId="3" borderId="1" xfId="0" applyFill="1" applyBorder="1" applyAlignment="1">
      <alignment vertical="top" wrapText="1"/>
    </xf>
    <xf numFmtId="0" fontId="0" fillId="3" borderId="1" xfId="0" applyFill="1" applyBorder="1" applyAlignment="1">
      <alignment horizontal="left" vertical="top" wrapText="1"/>
    </xf>
    <xf numFmtId="0" fontId="1" fillId="3" borderId="1" xfId="0" applyFont="1" applyFill="1" applyBorder="1" applyAlignment="1">
      <alignment horizontal="left"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left" vertical="top"/>
    </xf>
    <xf numFmtId="0" fontId="1" fillId="3" borderId="1" xfId="0" applyFont="1" applyFill="1" applyBorder="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1" fillId="0" borderId="0" xfId="0" applyFont="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4" xfId="0" applyFont="1" applyFill="1" applyBorder="1" applyAlignment="1">
      <alignment horizontal="left" wrapText="1"/>
    </xf>
    <xf numFmtId="0" fontId="0" fillId="0" borderId="1" xfId="0" applyBorder="1" applyAlignment="1">
      <alignment vertical="top" wrapText="1"/>
    </xf>
    <xf numFmtId="0" fontId="0" fillId="0" borderId="1" xfId="0" applyBorder="1" applyAlignment="1">
      <alignment vertical="center" wrapText="1"/>
    </xf>
    <xf numFmtId="0" fontId="4" fillId="0" borderId="1" xfId="0" applyFont="1" applyBorder="1" applyAlignment="1">
      <alignment vertical="top" wrapText="1"/>
    </xf>
    <xf numFmtId="0" fontId="0" fillId="0" borderId="1" xfId="0" applyBorder="1" applyAlignment="1">
      <alignment vertical="center"/>
    </xf>
    <xf numFmtId="0" fontId="4" fillId="4" borderId="1" xfId="0" applyFont="1" applyFill="1" applyBorder="1" applyAlignment="1">
      <alignment vertical="center"/>
    </xf>
    <xf numFmtId="0" fontId="0" fillId="3" borderId="1" xfId="0" applyFill="1" applyBorder="1" applyAlignment="1">
      <alignment horizontal="left" vertical="center" wrapText="1"/>
    </xf>
    <xf numFmtId="6" fontId="4" fillId="0" borderId="1" xfId="0" applyNumberFormat="1" applyFont="1" applyBorder="1" applyAlignment="1">
      <alignment vertical="top" wrapText="1"/>
    </xf>
    <xf numFmtId="0" fontId="0" fillId="0" borderId="0" xfId="0"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17" fillId="0" borderId="1" xfId="0" applyFont="1"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vertical="top" wrapText="1"/>
    </xf>
    <xf numFmtId="0" fontId="0" fillId="0" borderId="8" xfId="0" applyBorder="1" applyAlignment="1">
      <alignment horizontal="left" vertical="center" wrapText="1"/>
    </xf>
    <xf numFmtId="0" fontId="4" fillId="0" borderId="1" xfId="0" applyFont="1" applyBorder="1" applyAlignment="1">
      <alignment wrapText="1"/>
    </xf>
    <xf numFmtId="0" fontId="18" fillId="0" borderId="1" xfId="0" applyFont="1" applyBorder="1" applyAlignment="1">
      <alignment horizontal="left" vertical="top" wrapText="1"/>
    </xf>
    <xf numFmtId="0" fontId="17" fillId="0" borderId="1" xfId="0" applyFont="1" applyBorder="1" applyAlignment="1">
      <alignment horizontal="left" vertical="top" wrapText="1"/>
    </xf>
    <xf numFmtId="0" fontId="18" fillId="0" borderId="1" xfId="0" applyFont="1" applyBorder="1" applyAlignment="1">
      <alignment vertical="top" wrapText="1"/>
    </xf>
    <xf numFmtId="0" fontId="18" fillId="3" borderId="1" xfId="0" applyFont="1" applyFill="1" applyBorder="1" applyAlignment="1">
      <alignment vertical="top" wrapText="1"/>
    </xf>
    <xf numFmtId="0" fontId="4" fillId="0" borderId="0" xfId="0" applyFont="1" applyAlignment="1">
      <alignment vertical="top" wrapText="1"/>
    </xf>
    <xf numFmtId="0" fontId="17" fillId="0" borderId="1" xfId="0" applyFont="1" applyBorder="1" applyAlignment="1">
      <alignment vertical="top" wrapText="1"/>
    </xf>
    <xf numFmtId="0" fontId="4" fillId="0" borderId="1" xfId="0" applyFont="1" applyBorder="1" applyAlignment="1">
      <alignment vertical="top"/>
    </xf>
    <xf numFmtId="0" fontId="0" fillId="0" borderId="1" xfId="0" applyBorder="1" applyAlignment="1">
      <alignment horizontal="center" vertical="top" wrapText="1"/>
    </xf>
    <xf numFmtId="0" fontId="4" fillId="0" borderId="0" xfId="1" applyFont="1" applyFill="1" applyAlignment="1">
      <alignment vertical="top" wrapText="1"/>
    </xf>
    <xf numFmtId="0" fontId="4" fillId="0" borderId="1" xfId="0" applyFont="1" applyBorder="1"/>
    <xf numFmtId="0" fontId="4" fillId="0" borderId="1" xfId="0" applyFont="1" applyBorder="1" applyAlignment="1">
      <alignment horizontal="left" vertical="top" wrapText="1"/>
    </xf>
    <xf numFmtId="0" fontId="0" fillId="0" borderId="1" xfId="0" applyFill="1" applyBorder="1" applyAlignment="1">
      <alignment vertical="center"/>
    </xf>
    <xf numFmtId="0" fontId="0" fillId="0" borderId="1" xfId="0" applyBorder="1" applyAlignment="1">
      <alignment vertical="top"/>
    </xf>
    <xf numFmtId="0" fontId="16" fillId="0" borderId="1" xfId="1" applyBorder="1" applyAlignment="1">
      <alignment vertical="top"/>
    </xf>
    <xf numFmtId="0" fontId="4" fillId="0" borderId="1"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outhburlingtonvt.gov/departments/planning_and_zoning/regulations_and_planning_documents.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showGridLines="0" tabSelected="1" zoomScale="80" zoomScaleNormal="80" workbookViewId="0">
      <pane ySplit="2" topLeftCell="A13" activePane="bottomLeft" state="frozen"/>
      <selection pane="bottomLeft" activeCell="D14" sqref="D14"/>
    </sheetView>
  </sheetViews>
  <sheetFormatPr defaultRowHeight="15" x14ac:dyDescent="0.25"/>
  <cols>
    <col min="1" max="1" width="9.7109375" style="8" customWidth="1"/>
    <col min="2" max="2" width="45.5703125" style="7" customWidth="1"/>
    <col min="3" max="3" width="35.5703125" customWidth="1"/>
    <col min="4" max="4" width="111.85546875" customWidth="1"/>
    <col min="5" max="5" width="21.42578125" customWidth="1"/>
    <col min="6" max="6" width="28.140625" customWidth="1"/>
    <col min="7" max="7" width="22" customWidth="1"/>
  </cols>
  <sheetData>
    <row r="1" spans="1:7" ht="18.75" x14ac:dyDescent="0.25">
      <c r="A1" s="45" t="s">
        <v>83</v>
      </c>
      <c r="B1" s="45"/>
      <c r="C1" s="45"/>
      <c r="D1" s="45"/>
      <c r="E1" s="45"/>
      <c r="F1" s="45"/>
      <c r="G1" s="45"/>
    </row>
    <row r="2" spans="1:7" s="4" customFormat="1" ht="56.25" x14ac:dyDescent="0.3">
      <c r="A2" s="12" t="s">
        <v>70</v>
      </c>
      <c r="B2" s="12" t="s">
        <v>75</v>
      </c>
      <c r="C2" s="13" t="s">
        <v>22</v>
      </c>
      <c r="D2" s="13" t="s">
        <v>98</v>
      </c>
      <c r="E2" s="12" t="s">
        <v>110</v>
      </c>
      <c r="F2" s="12" t="s">
        <v>96</v>
      </c>
      <c r="G2" s="12" t="s">
        <v>97</v>
      </c>
    </row>
    <row r="3" spans="1:7" ht="18.75" x14ac:dyDescent="0.25">
      <c r="A3" s="42" t="s">
        <v>0</v>
      </c>
      <c r="B3" s="43"/>
      <c r="C3" s="43"/>
      <c r="D3" s="43"/>
      <c r="E3" s="43"/>
      <c r="F3" s="43"/>
      <c r="G3" s="44"/>
    </row>
    <row r="4" spans="1:7" ht="75" x14ac:dyDescent="0.25">
      <c r="A4" s="14" t="s">
        <v>42</v>
      </c>
      <c r="B4" s="15" t="s">
        <v>21</v>
      </c>
      <c r="C4" s="63" t="s">
        <v>152</v>
      </c>
      <c r="D4" s="56" t="s">
        <v>141</v>
      </c>
      <c r="E4" s="6"/>
      <c r="F4" s="57" t="s">
        <v>142</v>
      </c>
      <c r="G4" s="1"/>
    </row>
    <row r="5" spans="1:7" ht="75" x14ac:dyDescent="0.25">
      <c r="A5" s="14" t="s">
        <v>43</v>
      </c>
      <c r="B5" s="15" t="s">
        <v>71</v>
      </c>
      <c r="C5" s="2" t="s">
        <v>153</v>
      </c>
      <c r="D5" s="58" t="s">
        <v>143</v>
      </c>
      <c r="E5" s="1"/>
      <c r="F5" s="2" t="s">
        <v>144</v>
      </c>
      <c r="G5" s="1"/>
    </row>
    <row r="6" spans="1:7" ht="105" customHeight="1" x14ac:dyDescent="0.25">
      <c r="A6" s="14" t="s">
        <v>44</v>
      </c>
      <c r="B6" s="16" t="s">
        <v>72</v>
      </c>
      <c r="C6" s="57" t="s">
        <v>154</v>
      </c>
      <c r="D6" s="62" t="s">
        <v>266</v>
      </c>
      <c r="E6" s="59" t="s">
        <v>145</v>
      </c>
      <c r="F6" s="57" t="s">
        <v>146</v>
      </c>
      <c r="G6" s="1"/>
    </row>
    <row r="7" spans="1:7" x14ac:dyDescent="0.25">
      <c r="A7" s="14"/>
      <c r="B7" s="16" t="s">
        <v>76</v>
      </c>
      <c r="C7" s="1"/>
      <c r="D7" s="3"/>
      <c r="E7" s="1"/>
      <c r="F7" s="1"/>
      <c r="G7" s="1"/>
    </row>
    <row r="8" spans="1:7" ht="18.75" x14ac:dyDescent="0.25">
      <c r="A8" s="42" t="s">
        <v>1</v>
      </c>
      <c r="B8" s="43"/>
      <c r="C8" s="43"/>
      <c r="D8" s="43"/>
      <c r="E8" s="43"/>
      <c r="F8" s="43"/>
      <c r="G8" s="44"/>
    </row>
    <row r="9" spans="1:7" ht="105" x14ac:dyDescent="0.25">
      <c r="A9" s="14" t="s">
        <v>45</v>
      </c>
      <c r="B9" s="16" t="s">
        <v>73</v>
      </c>
      <c r="C9" s="57" t="s">
        <v>155</v>
      </c>
      <c r="D9" s="81" t="s">
        <v>267</v>
      </c>
      <c r="E9" s="60" t="s">
        <v>147</v>
      </c>
      <c r="F9" s="57" t="s">
        <v>148</v>
      </c>
      <c r="G9" s="1"/>
    </row>
    <row r="10" spans="1:7" ht="30" x14ac:dyDescent="0.25">
      <c r="A10" s="14"/>
      <c r="B10" s="61" t="s">
        <v>149</v>
      </c>
      <c r="C10" s="57" t="s">
        <v>150</v>
      </c>
      <c r="D10" s="62" t="s">
        <v>268</v>
      </c>
      <c r="E10" s="1"/>
      <c r="F10" s="57" t="s">
        <v>151</v>
      </c>
      <c r="G10" s="1"/>
    </row>
    <row r="11" spans="1:7" ht="18.75" x14ac:dyDescent="0.25">
      <c r="A11" s="42" t="s">
        <v>2</v>
      </c>
      <c r="B11" s="43"/>
      <c r="C11" s="43"/>
      <c r="D11" s="43"/>
      <c r="E11" s="43"/>
      <c r="F11" s="43"/>
      <c r="G11" s="44"/>
    </row>
    <row r="12" spans="1:7" ht="120" customHeight="1" x14ac:dyDescent="0.25">
      <c r="A12" s="14" t="s">
        <v>46</v>
      </c>
      <c r="B12" s="15" t="s">
        <v>23</v>
      </c>
      <c r="C12" s="57" t="s">
        <v>156</v>
      </c>
      <c r="D12" s="58" t="s">
        <v>157</v>
      </c>
      <c r="E12" s="1"/>
      <c r="F12" s="57" t="s">
        <v>158</v>
      </c>
      <c r="G12" s="1"/>
    </row>
    <row r="13" spans="1:7" ht="75" x14ac:dyDescent="0.25">
      <c r="A13" s="14" t="s">
        <v>47</v>
      </c>
      <c r="B13" s="15" t="s">
        <v>24</v>
      </c>
      <c r="C13" s="57" t="s">
        <v>159</v>
      </c>
      <c r="D13" s="64" t="s">
        <v>160</v>
      </c>
      <c r="E13" s="59"/>
      <c r="F13" s="57" t="s">
        <v>162</v>
      </c>
      <c r="G13" s="1"/>
    </row>
    <row r="14" spans="1:7" ht="90" customHeight="1" x14ac:dyDescent="0.25">
      <c r="A14" s="14" t="s">
        <v>48</v>
      </c>
      <c r="B14" s="15" t="s">
        <v>25</v>
      </c>
      <c r="C14" s="2" t="s">
        <v>163</v>
      </c>
      <c r="D14" s="65" t="s">
        <v>317</v>
      </c>
      <c r="E14" s="84" t="s">
        <v>161</v>
      </c>
      <c r="F14" s="57" t="s">
        <v>164</v>
      </c>
      <c r="G14" s="1"/>
    </row>
    <row r="15" spans="1:7" ht="60" x14ac:dyDescent="0.25">
      <c r="A15" s="14" t="s">
        <v>49</v>
      </c>
      <c r="B15" s="15" t="s">
        <v>26</v>
      </c>
      <c r="C15" s="57" t="s">
        <v>165</v>
      </c>
      <c r="D15" s="64" t="s">
        <v>166</v>
      </c>
      <c r="E15" s="1"/>
      <c r="F15" s="57" t="s">
        <v>167</v>
      </c>
      <c r="G15" s="1"/>
    </row>
    <row r="16" spans="1:7" ht="45" customHeight="1" x14ac:dyDescent="0.25">
      <c r="A16" s="46" t="s">
        <v>50</v>
      </c>
      <c r="B16" s="15" t="s">
        <v>27</v>
      </c>
      <c r="C16" s="57" t="s">
        <v>168</v>
      </c>
      <c r="D16" s="66" t="s">
        <v>277</v>
      </c>
      <c r="E16" s="1"/>
      <c r="F16" s="57" t="s">
        <v>169</v>
      </c>
      <c r="G16" s="1"/>
    </row>
    <row r="17" spans="1:7" ht="60" x14ac:dyDescent="0.25">
      <c r="A17" s="46"/>
      <c r="B17" s="17" t="s">
        <v>5</v>
      </c>
      <c r="C17" s="67" t="s">
        <v>170</v>
      </c>
      <c r="D17" s="64" t="s">
        <v>279</v>
      </c>
      <c r="E17" s="84" t="s">
        <v>161</v>
      </c>
      <c r="F17" s="67" t="s">
        <v>172</v>
      </c>
      <c r="G17" s="1"/>
    </row>
    <row r="18" spans="1:7" ht="45" x14ac:dyDescent="0.25">
      <c r="A18" s="46"/>
      <c r="B18" s="17" t="s">
        <v>29</v>
      </c>
      <c r="C18" s="67" t="s">
        <v>173</v>
      </c>
      <c r="D18" s="64" t="s">
        <v>174</v>
      </c>
      <c r="E18" s="1"/>
      <c r="F18" s="57" t="s">
        <v>175</v>
      </c>
      <c r="G18" s="1"/>
    </row>
    <row r="19" spans="1:7" ht="45" x14ac:dyDescent="0.25">
      <c r="A19" s="46"/>
      <c r="B19" s="17" t="s">
        <v>28</v>
      </c>
      <c r="C19" s="67" t="s">
        <v>177</v>
      </c>
      <c r="D19" s="64" t="s">
        <v>316</v>
      </c>
      <c r="E19" s="1"/>
      <c r="F19" s="69" t="s">
        <v>178</v>
      </c>
      <c r="G19" s="1"/>
    </row>
    <row r="20" spans="1:7" ht="30" x14ac:dyDescent="0.25">
      <c r="A20" s="46"/>
      <c r="B20" s="17" t="s">
        <v>3</v>
      </c>
      <c r="C20" s="67" t="s">
        <v>176</v>
      </c>
      <c r="D20" s="68" t="s">
        <v>275</v>
      </c>
      <c r="E20" s="1"/>
      <c r="F20" s="67" t="s">
        <v>169</v>
      </c>
      <c r="G20" s="1"/>
    </row>
    <row r="21" spans="1:7" ht="30" x14ac:dyDescent="0.25">
      <c r="A21" s="46"/>
      <c r="B21" s="17" t="s">
        <v>4</v>
      </c>
      <c r="C21" s="67" t="s">
        <v>179</v>
      </c>
      <c r="D21" s="58" t="s">
        <v>276</v>
      </c>
      <c r="E21" s="1"/>
      <c r="F21" s="66" t="s">
        <v>180</v>
      </c>
      <c r="G21" s="1"/>
    </row>
    <row r="22" spans="1:7" ht="90" x14ac:dyDescent="0.25">
      <c r="A22" s="14"/>
      <c r="B22" s="61" t="s">
        <v>181</v>
      </c>
      <c r="C22" s="67" t="s">
        <v>182</v>
      </c>
      <c r="D22" s="58" t="s">
        <v>183</v>
      </c>
      <c r="E22" s="1"/>
      <c r="F22" s="67" t="s">
        <v>184</v>
      </c>
      <c r="G22" s="1"/>
    </row>
    <row r="23" spans="1:7" ht="18.75" x14ac:dyDescent="0.25">
      <c r="A23" s="42" t="s">
        <v>6</v>
      </c>
      <c r="B23" s="43"/>
      <c r="C23" s="43"/>
      <c r="D23" s="43"/>
      <c r="E23" s="43"/>
      <c r="F23" s="43"/>
      <c r="G23" s="44"/>
    </row>
    <row r="24" spans="1:7" ht="75" x14ac:dyDescent="0.25">
      <c r="A24" s="46" t="s">
        <v>51</v>
      </c>
      <c r="B24" s="15" t="s">
        <v>30</v>
      </c>
      <c r="C24" s="70" t="s">
        <v>185</v>
      </c>
      <c r="D24" s="58" t="s">
        <v>186</v>
      </c>
      <c r="E24" s="1"/>
      <c r="F24" s="67" t="s">
        <v>187</v>
      </c>
      <c r="G24" s="1"/>
    </row>
    <row r="25" spans="1:7" ht="60" x14ac:dyDescent="0.25">
      <c r="A25" s="46"/>
      <c r="B25" s="17" t="s">
        <v>31</v>
      </c>
      <c r="C25" s="67" t="s">
        <v>188</v>
      </c>
      <c r="D25" s="83" t="s">
        <v>285</v>
      </c>
      <c r="E25" s="84" t="s">
        <v>171</v>
      </c>
      <c r="F25" s="67" t="s">
        <v>190</v>
      </c>
      <c r="G25" s="1"/>
    </row>
    <row r="26" spans="1:7" ht="75" x14ac:dyDescent="0.25">
      <c r="A26" s="14" t="s">
        <v>53</v>
      </c>
      <c r="B26" s="16" t="s">
        <v>52</v>
      </c>
      <c r="C26" s="71" t="s">
        <v>191</v>
      </c>
      <c r="D26" s="67" t="s">
        <v>192</v>
      </c>
      <c r="E26" s="1"/>
      <c r="F26" s="67" t="s">
        <v>193</v>
      </c>
      <c r="G26" s="1"/>
    </row>
    <row r="27" spans="1:7" ht="45" x14ac:dyDescent="0.25">
      <c r="A27" s="46" t="s">
        <v>54</v>
      </c>
      <c r="B27" s="16" t="s">
        <v>36</v>
      </c>
      <c r="C27" s="67" t="s">
        <v>191</v>
      </c>
      <c r="D27" s="66" t="s">
        <v>194</v>
      </c>
      <c r="E27" s="1"/>
      <c r="F27" s="67" t="s">
        <v>195</v>
      </c>
      <c r="G27" s="1"/>
    </row>
    <row r="28" spans="1:7" ht="75" customHeight="1" x14ac:dyDescent="0.25">
      <c r="A28" s="46"/>
      <c r="B28" s="17" t="s">
        <v>55</v>
      </c>
      <c r="C28" s="67" t="s">
        <v>196</v>
      </c>
      <c r="D28" s="66" t="s">
        <v>284</v>
      </c>
      <c r="E28" s="84" t="s">
        <v>171</v>
      </c>
      <c r="F28" s="67" t="s">
        <v>197</v>
      </c>
      <c r="G28" s="1"/>
    </row>
    <row r="29" spans="1:7" ht="75" customHeight="1" x14ac:dyDescent="0.25">
      <c r="A29" s="41"/>
      <c r="B29" s="61" t="s">
        <v>199</v>
      </c>
      <c r="C29" s="67" t="s">
        <v>200</v>
      </c>
      <c r="D29" s="72" t="s">
        <v>274</v>
      </c>
      <c r="E29" s="59"/>
      <c r="F29" s="67" t="s">
        <v>201</v>
      </c>
      <c r="G29" s="1"/>
    </row>
    <row r="30" spans="1:7" ht="30" x14ac:dyDescent="0.25">
      <c r="A30" s="14"/>
      <c r="B30" s="61" t="s">
        <v>202</v>
      </c>
      <c r="C30" s="67" t="s">
        <v>203</v>
      </c>
      <c r="D30" s="66" t="s">
        <v>265</v>
      </c>
      <c r="E30" s="59" t="s">
        <v>198</v>
      </c>
      <c r="F30" s="67" t="s">
        <v>204</v>
      </c>
      <c r="G30" s="1"/>
    </row>
    <row r="31" spans="1:7" ht="18.75" x14ac:dyDescent="0.25">
      <c r="A31" s="42" t="s">
        <v>7</v>
      </c>
      <c r="B31" s="43"/>
      <c r="C31" s="43"/>
      <c r="D31" s="43"/>
      <c r="E31" s="43"/>
      <c r="F31" s="43"/>
      <c r="G31" s="44"/>
    </row>
    <row r="32" spans="1:7" ht="75" x14ac:dyDescent="0.25">
      <c r="A32" s="14" t="s">
        <v>37</v>
      </c>
      <c r="B32" s="15" t="s">
        <v>32</v>
      </c>
      <c r="C32" s="67" t="s">
        <v>205</v>
      </c>
      <c r="D32" s="56" t="s">
        <v>209</v>
      </c>
      <c r="E32" s="1"/>
      <c r="F32" s="67" t="s">
        <v>193</v>
      </c>
      <c r="G32" s="1"/>
    </row>
    <row r="33" spans="1:7" ht="60" x14ac:dyDescent="0.25">
      <c r="A33" s="46" t="s">
        <v>38</v>
      </c>
      <c r="B33" s="15" t="s">
        <v>74</v>
      </c>
      <c r="C33" s="67" t="s">
        <v>206</v>
      </c>
      <c r="D33" s="56" t="s">
        <v>207</v>
      </c>
      <c r="E33" s="1"/>
      <c r="F33" s="56" t="s">
        <v>208</v>
      </c>
      <c r="G33" s="1"/>
    </row>
    <row r="34" spans="1:7" ht="75" customHeight="1" x14ac:dyDescent="0.25">
      <c r="A34" s="46"/>
      <c r="B34" s="17" t="s">
        <v>34</v>
      </c>
      <c r="C34" s="56" t="s">
        <v>210</v>
      </c>
      <c r="D34" s="58" t="s">
        <v>283</v>
      </c>
      <c r="E34" s="84" t="s">
        <v>171</v>
      </c>
      <c r="F34" s="56" t="s">
        <v>211</v>
      </c>
      <c r="G34" s="1"/>
    </row>
    <row r="35" spans="1:7" ht="75" x14ac:dyDescent="0.25">
      <c r="A35" s="14" t="s">
        <v>39</v>
      </c>
      <c r="B35" s="16" t="s">
        <v>33</v>
      </c>
      <c r="C35" s="73" t="s">
        <v>212</v>
      </c>
      <c r="D35" s="58" t="s">
        <v>213</v>
      </c>
      <c r="E35" s="1"/>
      <c r="F35" s="56" t="s">
        <v>214</v>
      </c>
      <c r="G35" s="1"/>
    </row>
    <row r="36" spans="1:7" ht="45" x14ac:dyDescent="0.25">
      <c r="A36" s="46" t="s">
        <v>41</v>
      </c>
      <c r="B36" s="16" t="s">
        <v>56</v>
      </c>
      <c r="C36" s="74" t="s">
        <v>212</v>
      </c>
      <c r="D36" s="58" t="s">
        <v>221</v>
      </c>
      <c r="E36" s="1"/>
      <c r="F36" s="56" t="s">
        <v>222</v>
      </c>
      <c r="G36" s="1"/>
    </row>
    <row r="37" spans="1:7" ht="45" x14ac:dyDescent="0.25">
      <c r="A37" s="46"/>
      <c r="B37" s="17" t="s">
        <v>57</v>
      </c>
      <c r="C37" s="56" t="s">
        <v>218</v>
      </c>
      <c r="D37" s="58" t="s">
        <v>219</v>
      </c>
      <c r="E37" s="1"/>
      <c r="F37" s="56" t="s">
        <v>220</v>
      </c>
      <c r="G37" s="1"/>
    </row>
    <row r="38" spans="1:7" ht="60" x14ac:dyDescent="0.25">
      <c r="A38" s="14" t="s">
        <v>40</v>
      </c>
      <c r="B38" s="15" t="s">
        <v>35</v>
      </c>
      <c r="C38" s="73" t="s">
        <v>212</v>
      </c>
      <c r="D38" s="58" t="s">
        <v>215</v>
      </c>
      <c r="E38" s="1"/>
      <c r="F38" s="56" t="s">
        <v>216</v>
      </c>
      <c r="G38" s="1"/>
    </row>
    <row r="39" spans="1:7" ht="90" x14ac:dyDescent="0.25">
      <c r="A39" s="14"/>
      <c r="B39" s="76" t="s">
        <v>223</v>
      </c>
      <c r="C39" s="75" t="s">
        <v>224</v>
      </c>
      <c r="D39" s="77" t="s">
        <v>272</v>
      </c>
      <c r="E39" s="59" t="s">
        <v>189</v>
      </c>
      <c r="F39" s="58" t="s">
        <v>281</v>
      </c>
      <c r="G39" s="1"/>
    </row>
    <row r="40" spans="1:7" ht="45" x14ac:dyDescent="0.25">
      <c r="A40" s="14"/>
      <c r="B40" s="76" t="s">
        <v>226</v>
      </c>
      <c r="C40" s="75" t="s">
        <v>217</v>
      </c>
      <c r="D40" s="58" t="s">
        <v>273</v>
      </c>
      <c r="E40" s="1"/>
      <c r="F40" s="2" t="s">
        <v>227</v>
      </c>
      <c r="G40" s="1"/>
    </row>
    <row r="41" spans="1:7" ht="60" x14ac:dyDescent="0.25">
      <c r="A41" s="14"/>
      <c r="B41" s="40" t="s">
        <v>230</v>
      </c>
      <c r="C41" s="78" t="s">
        <v>228</v>
      </c>
      <c r="D41" s="58" t="s">
        <v>286</v>
      </c>
      <c r="E41" s="59" t="s">
        <v>171</v>
      </c>
      <c r="F41" s="2" t="s">
        <v>229</v>
      </c>
      <c r="G41" s="1"/>
    </row>
    <row r="42" spans="1:7" ht="18.75" x14ac:dyDescent="0.25">
      <c r="A42" s="42" t="s">
        <v>8</v>
      </c>
      <c r="B42" s="43"/>
      <c r="C42" s="43"/>
      <c r="D42" s="43"/>
      <c r="E42" s="43"/>
      <c r="F42" s="43"/>
      <c r="G42" s="44"/>
    </row>
    <row r="43" spans="1:7" ht="31.5" x14ac:dyDescent="0.25">
      <c r="A43" s="14" t="s">
        <v>58</v>
      </c>
      <c r="B43" s="15" t="s">
        <v>59</v>
      </c>
      <c r="C43" s="73" t="s">
        <v>231</v>
      </c>
      <c r="D43" s="58" t="s">
        <v>278</v>
      </c>
      <c r="E43" s="79" t="s">
        <v>232</v>
      </c>
      <c r="F43" s="56" t="s">
        <v>233</v>
      </c>
      <c r="G43" s="1"/>
    </row>
    <row r="44" spans="1:7" ht="45" x14ac:dyDescent="0.25">
      <c r="A44" s="46" t="s">
        <v>60</v>
      </c>
      <c r="B44" s="15" t="s">
        <v>61</v>
      </c>
      <c r="C44" s="73" t="s">
        <v>234</v>
      </c>
      <c r="D44" s="58" t="s">
        <v>264</v>
      </c>
      <c r="E44" s="1"/>
      <c r="F44" s="56" t="s">
        <v>235</v>
      </c>
      <c r="G44" s="1"/>
    </row>
    <row r="45" spans="1:7" ht="60" x14ac:dyDescent="0.25">
      <c r="A45" s="46"/>
      <c r="B45" s="17" t="s">
        <v>80</v>
      </c>
      <c r="C45" s="56" t="s">
        <v>236</v>
      </c>
      <c r="D45" s="77" t="s">
        <v>271</v>
      </c>
      <c r="E45" s="59" t="s">
        <v>189</v>
      </c>
      <c r="F45" s="58" t="s">
        <v>280</v>
      </c>
      <c r="G45" s="1"/>
    </row>
    <row r="46" spans="1:7" ht="60" x14ac:dyDescent="0.25">
      <c r="A46" s="46"/>
      <c r="B46" s="17" t="s">
        <v>81</v>
      </c>
      <c r="C46" s="56" t="s">
        <v>237</v>
      </c>
      <c r="D46" s="58" t="s">
        <v>282</v>
      </c>
      <c r="E46" s="59" t="s">
        <v>189</v>
      </c>
      <c r="F46" s="58" t="s">
        <v>287</v>
      </c>
      <c r="G46" s="1"/>
    </row>
    <row r="47" spans="1:7" ht="30" customHeight="1" x14ac:dyDescent="0.25">
      <c r="A47" s="46"/>
      <c r="B47" s="17" t="s">
        <v>82</v>
      </c>
      <c r="C47" s="56" t="s">
        <v>238</v>
      </c>
      <c r="D47" s="58" t="s">
        <v>239</v>
      </c>
      <c r="E47" s="1"/>
      <c r="F47" s="56" t="s">
        <v>240</v>
      </c>
      <c r="G47" s="1"/>
    </row>
    <row r="48" spans="1:7" ht="60" x14ac:dyDescent="0.25">
      <c r="A48" s="46"/>
      <c r="B48" s="17" t="s">
        <v>62</v>
      </c>
      <c r="C48" s="56" t="s">
        <v>241</v>
      </c>
      <c r="D48" s="58" t="s">
        <v>269</v>
      </c>
      <c r="E48" s="84" t="s">
        <v>242</v>
      </c>
      <c r="F48" s="80" t="s">
        <v>243</v>
      </c>
      <c r="G48" s="1"/>
    </row>
    <row r="49" spans="1:7" ht="90" x14ac:dyDescent="0.25">
      <c r="A49" s="46"/>
      <c r="B49" s="17" t="s">
        <v>63</v>
      </c>
      <c r="C49" s="56" t="s">
        <v>244</v>
      </c>
      <c r="D49" s="58" t="s">
        <v>270</v>
      </c>
      <c r="E49" s="1"/>
      <c r="F49" s="56" t="s">
        <v>245</v>
      </c>
      <c r="G49" s="1"/>
    </row>
    <row r="50" spans="1:7" ht="45" x14ac:dyDescent="0.25">
      <c r="A50" s="46"/>
      <c r="B50" s="17" t="s">
        <v>64</v>
      </c>
      <c r="C50" s="56" t="s">
        <v>246</v>
      </c>
      <c r="D50" s="58" t="s">
        <v>247</v>
      </c>
      <c r="E50" s="1"/>
      <c r="F50" s="58" t="s">
        <v>248</v>
      </c>
      <c r="G50" s="1"/>
    </row>
    <row r="51" spans="1:7" ht="60" x14ac:dyDescent="0.25">
      <c r="A51" s="14" t="s">
        <v>65</v>
      </c>
      <c r="B51" s="15" t="s">
        <v>77</v>
      </c>
      <c r="C51" s="56" t="s">
        <v>246</v>
      </c>
      <c r="D51" s="58" t="s">
        <v>249</v>
      </c>
      <c r="E51" s="1"/>
      <c r="F51" s="56" t="s">
        <v>250</v>
      </c>
      <c r="G51" s="1"/>
    </row>
    <row r="52" spans="1:7" ht="45" x14ac:dyDescent="0.25">
      <c r="A52" s="14" t="s">
        <v>66</v>
      </c>
      <c r="B52" s="15" t="s">
        <v>67</v>
      </c>
      <c r="C52" s="56" t="s">
        <v>251</v>
      </c>
      <c r="D52" s="58" t="s">
        <v>252</v>
      </c>
      <c r="E52" s="1"/>
      <c r="F52" s="56" t="s">
        <v>253</v>
      </c>
      <c r="G52" s="1"/>
    </row>
    <row r="53" spans="1:7" ht="45" x14ac:dyDescent="0.25">
      <c r="A53" s="14" t="s">
        <v>68</v>
      </c>
      <c r="B53" s="15" t="s">
        <v>69</v>
      </c>
      <c r="C53" s="2"/>
      <c r="D53" s="58" t="s">
        <v>254</v>
      </c>
      <c r="E53" s="59" t="s">
        <v>225</v>
      </c>
      <c r="F53" s="2" t="s">
        <v>255</v>
      </c>
      <c r="G53" s="1"/>
    </row>
    <row r="54" spans="1:7" ht="45" x14ac:dyDescent="0.25">
      <c r="A54" s="14"/>
      <c r="B54" s="16" t="s">
        <v>76</v>
      </c>
      <c r="C54" s="58" t="s">
        <v>256</v>
      </c>
      <c r="D54" s="62" t="s">
        <v>257</v>
      </c>
      <c r="E54" s="1"/>
      <c r="F54" s="58" t="s">
        <v>258</v>
      </c>
      <c r="G54" s="1"/>
    </row>
    <row r="55" spans="1:7" ht="19.5" customHeight="1" x14ac:dyDescent="0.25"/>
  </sheetData>
  <mergeCells count="13">
    <mergeCell ref="A44:A50"/>
    <mergeCell ref="A33:A34"/>
    <mergeCell ref="A27:A28"/>
    <mergeCell ref="A24:A25"/>
    <mergeCell ref="A16:A21"/>
    <mergeCell ref="A36:A37"/>
    <mergeCell ref="A31:G31"/>
    <mergeCell ref="A42:G42"/>
    <mergeCell ref="A3:G3"/>
    <mergeCell ref="A8:G8"/>
    <mergeCell ref="A11:G11"/>
    <mergeCell ref="A23:G23"/>
    <mergeCell ref="A1:G1"/>
  </mergeCells>
  <pageMargins left="0.7" right="0.7" top="0.75" bottom="0.75" header="0.3" footer="0.3"/>
  <pageSetup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E890-94DA-44C6-9369-37D84DC690D5}">
  <dimension ref="A1:B15"/>
  <sheetViews>
    <sheetView workbookViewId="0">
      <selection activeCell="B5" sqref="B5"/>
    </sheetView>
  </sheetViews>
  <sheetFormatPr defaultRowHeight="15" x14ac:dyDescent="0.25"/>
  <cols>
    <col min="1" max="1" width="41.85546875" customWidth="1"/>
    <col min="2" max="2" width="47.5703125" customWidth="1"/>
  </cols>
  <sheetData>
    <row r="1" spans="1:2" ht="18.75" x14ac:dyDescent="0.25">
      <c r="A1" s="47" t="s">
        <v>103</v>
      </c>
      <c r="B1" s="47"/>
    </row>
    <row r="2" spans="1:2" x14ac:dyDescent="0.25">
      <c r="A2" s="15" t="s">
        <v>94</v>
      </c>
      <c r="B2" s="72" t="s">
        <v>259</v>
      </c>
    </row>
    <row r="3" spans="1:2" ht="30" x14ac:dyDescent="0.25">
      <c r="A3" s="15" t="s">
        <v>95</v>
      </c>
      <c r="B3" s="2"/>
    </row>
    <row r="4" spans="1:2" ht="150" x14ac:dyDescent="0.25">
      <c r="A4" s="15" t="s">
        <v>99</v>
      </c>
      <c r="B4" s="72" t="s">
        <v>260</v>
      </c>
    </row>
    <row r="5" spans="1:2" ht="30" x14ac:dyDescent="0.25">
      <c r="A5" s="15" t="s">
        <v>130</v>
      </c>
      <c r="B5" s="1"/>
    </row>
    <row r="6" spans="1:2" ht="48" customHeight="1" x14ac:dyDescent="0.25">
      <c r="A6" s="15" t="s">
        <v>100</v>
      </c>
      <c r="B6" s="1"/>
    </row>
    <row r="8" spans="1:2" ht="18.75" x14ac:dyDescent="0.3">
      <c r="A8" s="48" t="s">
        <v>104</v>
      </c>
      <c r="B8" s="48"/>
    </row>
    <row r="9" spans="1:2" x14ac:dyDescent="0.25">
      <c r="A9" s="18" t="s">
        <v>105</v>
      </c>
      <c r="B9" s="1" t="s">
        <v>261</v>
      </c>
    </row>
    <row r="10" spans="1:2" x14ac:dyDescent="0.25">
      <c r="A10" s="18" t="s">
        <v>106</v>
      </c>
      <c r="B10" s="6" t="s">
        <v>109</v>
      </c>
    </row>
    <row r="11" spans="1:2" x14ac:dyDescent="0.25">
      <c r="A11" s="18" t="s">
        <v>107</v>
      </c>
      <c r="B11" s="1"/>
    </row>
    <row r="12" spans="1:2" x14ac:dyDescent="0.25">
      <c r="A12" s="18" t="s">
        <v>108</v>
      </c>
      <c r="B12" s="1"/>
    </row>
    <row r="13" spans="1:2" ht="30" customHeight="1" x14ac:dyDescent="0.25">
      <c r="A13" s="18" t="s">
        <v>100</v>
      </c>
      <c r="B13" s="1"/>
    </row>
    <row r="15" spans="1:2" x14ac:dyDescent="0.25">
      <c r="A15" t="s">
        <v>131</v>
      </c>
    </row>
  </sheetData>
  <mergeCells count="2">
    <mergeCell ref="A1:B1"/>
    <mergeCell ref="A8: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
  <sheetViews>
    <sheetView zoomScaleNormal="100" workbookViewId="0">
      <selection activeCell="D6" sqref="D6"/>
    </sheetView>
  </sheetViews>
  <sheetFormatPr defaultRowHeight="15" x14ac:dyDescent="0.25"/>
  <cols>
    <col min="1" max="1" width="28.85546875" style="10" customWidth="1"/>
    <col min="2" max="4" width="26.7109375" customWidth="1"/>
    <col min="5" max="5" width="9.140625" customWidth="1"/>
    <col min="6" max="6" width="42.7109375" bestFit="1" customWidth="1"/>
    <col min="7" max="7" width="21" customWidth="1"/>
    <col min="8" max="8" width="7.85546875" customWidth="1"/>
    <col min="9" max="9" width="23.42578125" customWidth="1"/>
    <col min="10" max="10" width="13.7109375" customWidth="1"/>
    <col min="11" max="11" width="9" customWidth="1"/>
    <col min="12" max="12" width="7.85546875" customWidth="1"/>
    <col min="13" max="13" width="11" bestFit="1" customWidth="1"/>
  </cols>
  <sheetData>
    <row r="1" spans="1:13" ht="18.75" x14ac:dyDescent="0.3">
      <c r="A1" s="22" t="s">
        <v>10</v>
      </c>
      <c r="B1" s="22"/>
      <c r="C1" s="22"/>
      <c r="D1" s="22"/>
      <c r="E1" s="22"/>
      <c r="F1" s="22"/>
      <c r="G1" s="22"/>
      <c r="H1" s="22"/>
      <c r="I1" s="22"/>
      <c r="J1" s="22"/>
      <c r="K1" s="22"/>
      <c r="L1" s="22"/>
      <c r="M1" s="22"/>
    </row>
    <row r="2" spans="1:13" ht="15.75" x14ac:dyDescent="0.25">
      <c r="A2" s="19" t="s">
        <v>84</v>
      </c>
    </row>
    <row r="4" spans="1:13" ht="15.75" x14ac:dyDescent="0.25">
      <c r="A4" s="23" t="s">
        <v>85</v>
      </c>
      <c r="B4" s="24"/>
      <c r="C4" s="24"/>
      <c r="D4" s="25"/>
      <c r="E4" s="5"/>
      <c r="F4" s="49" t="s">
        <v>111</v>
      </c>
      <c r="G4" s="50"/>
      <c r="I4" s="51" t="s">
        <v>20</v>
      </c>
      <c r="J4" s="51"/>
      <c r="K4" s="51"/>
      <c r="L4" s="51"/>
      <c r="M4" s="51"/>
    </row>
    <row r="5" spans="1:13" ht="30" x14ac:dyDescent="0.25">
      <c r="A5" s="26" t="s">
        <v>112</v>
      </c>
      <c r="B5" s="9" t="s">
        <v>262</v>
      </c>
      <c r="C5" s="9"/>
      <c r="D5" s="9" t="s">
        <v>263</v>
      </c>
      <c r="E5" s="5"/>
      <c r="F5" s="18" t="s">
        <v>126</v>
      </c>
      <c r="G5" s="1"/>
      <c r="I5" s="18"/>
      <c r="J5" s="27" t="s">
        <v>113</v>
      </c>
      <c r="K5" s="27" t="s">
        <v>114</v>
      </c>
      <c r="L5" s="27" t="s">
        <v>19</v>
      </c>
      <c r="M5" s="28" t="s">
        <v>115</v>
      </c>
    </row>
    <row r="6" spans="1:13" x14ac:dyDescent="0.25">
      <c r="A6" s="29" t="s">
        <v>116</v>
      </c>
      <c r="B6" s="30">
        <v>3.12</v>
      </c>
      <c r="C6" s="30"/>
      <c r="D6" s="30"/>
      <c r="E6" s="5"/>
      <c r="F6" s="18" t="s">
        <v>127</v>
      </c>
      <c r="G6" s="1"/>
      <c r="I6" s="27" t="s">
        <v>17</v>
      </c>
      <c r="J6" s="31">
        <v>0.01</v>
      </c>
      <c r="K6" s="31">
        <v>0.03</v>
      </c>
      <c r="L6" s="31">
        <v>0.05</v>
      </c>
      <c r="M6" s="31">
        <v>0.17</v>
      </c>
    </row>
    <row r="7" spans="1:13" ht="30" x14ac:dyDescent="0.25">
      <c r="A7" s="16" t="s">
        <v>117</v>
      </c>
      <c r="B7" s="30">
        <v>2.34</v>
      </c>
      <c r="C7" s="30"/>
      <c r="D7" s="30"/>
      <c r="E7" s="5"/>
      <c r="F7" s="18" t="s">
        <v>12</v>
      </c>
      <c r="G7" s="1"/>
      <c r="I7" s="28" t="s">
        <v>18</v>
      </c>
      <c r="J7" s="32">
        <v>0.02</v>
      </c>
      <c r="K7" s="32">
        <v>0.04</v>
      </c>
      <c r="L7" s="32">
        <v>0.08</v>
      </c>
      <c r="M7" s="31">
        <v>0.17</v>
      </c>
    </row>
    <row r="8" spans="1:13" ht="45" x14ac:dyDescent="0.25">
      <c r="A8" s="33" t="s">
        <v>9</v>
      </c>
      <c r="B8" s="30" t="s">
        <v>113</v>
      </c>
      <c r="C8" s="30"/>
      <c r="D8" s="30"/>
      <c r="E8" s="5"/>
      <c r="F8" s="18" t="s">
        <v>11</v>
      </c>
      <c r="G8" s="1"/>
      <c r="I8" s="27" t="s">
        <v>118</v>
      </c>
      <c r="J8" s="32">
        <v>0.02</v>
      </c>
      <c r="K8" s="32">
        <v>0.08</v>
      </c>
      <c r="L8" s="32">
        <v>0.1</v>
      </c>
      <c r="M8" s="31">
        <v>0.17</v>
      </c>
    </row>
    <row r="9" spans="1:13" x14ac:dyDescent="0.25">
      <c r="A9" s="33" t="s">
        <v>16</v>
      </c>
      <c r="B9" s="9" t="s">
        <v>18</v>
      </c>
      <c r="C9" s="30"/>
      <c r="D9" s="30"/>
      <c r="E9" s="5"/>
      <c r="F9" s="18" t="s">
        <v>13</v>
      </c>
      <c r="G9" s="1"/>
    </row>
    <row r="10" spans="1:13" x14ac:dyDescent="0.25">
      <c r="A10" s="29" t="s">
        <v>119</v>
      </c>
      <c r="B10" s="30">
        <v>2008</v>
      </c>
      <c r="C10" s="30"/>
      <c r="D10" s="30"/>
      <c r="E10" s="5"/>
      <c r="F10" s="18" t="s">
        <v>15</v>
      </c>
      <c r="G10" s="1"/>
    </row>
    <row r="11" spans="1:13" ht="30" x14ac:dyDescent="0.25">
      <c r="A11" s="16" t="s">
        <v>120</v>
      </c>
      <c r="B11" s="30"/>
      <c r="C11" s="30"/>
      <c r="D11" s="30"/>
      <c r="F11" s="18" t="s">
        <v>14</v>
      </c>
      <c r="G11" s="20"/>
    </row>
    <row r="12" spans="1:13" ht="14.45" customHeight="1" x14ac:dyDescent="0.25">
      <c r="A12" s="29" t="s">
        <v>121</v>
      </c>
      <c r="B12" s="34">
        <f>IFERROR(VLOOKUP(B9,$I$5:$M$8,MATCH(B8,$I$5:$M$5,0),FALSE)*IF(ISBLANK(B10)=TRUE,1,(1-IF(B10&gt;=2010,0,(2010-B10)*0.1)))*IF(ISBLANK(B11),1,B11/12),"")</f>
        <v>1.6E-2</v>
      </c>
      <c r="C12" s="34" t="str">
        <f t="shared" ref="C12:D12" si="0">IFERROR(VLOOKUP(C9,$I$5:$M$8,MATCH(C8,$I$5:$M$5,0),FALSE)*IF(ISBLANK(C10)=TRUE,1,(1-IF(C10&gt;=2010,0,(2010-C10)*0.1)))*IF(ISBLANK(C11),1,C11/12),"")</f>
        <v/>
      </c>
      <c r="D12" s="34" t="str">
        <f t="shared" si="0"/>
        <v/>
      </c>
      <c r="F12" s="11"/>
    </row>
    <row r="13" spans="1:13" ht="30" x14ac:dyDescent="0.25">
      <c r="A13" s="16" t="s">
        <v>122</v>
      </c>
      <c r="B13" s="35">
        <f>IFERROR(B7*B12,"")</f>
        <v>3.7440000000000001E-2</v>
      </c>
      <c r="C13" s="35" t="str">
        <f t="shared" ref="C13:D13" si="1">IFERROR(C7*C12,"")</f>
        <v/>
      </c>
      <c r="D13" s="35" t="str">
        <f t="shared" si="1"/>
        <v/>
      </c>
      <c r="F13" s="52" t="s">
        <v>128</v>
      </c>
      <c r="G13" s="52"/>
    </row>
    <row r="14" spans="1:13" x14ac:dyDescent="0.25">
      <c r="A14" s="36" t="s">
        <v>123</v>
      </c>
      <c r="B14" s="37"/>
      <c r="C14" s="37"/>
      <c r="D14" s="37"/>
      <c r="F14" s="52"/>
      <c r="G14" s="52"/>
    </row>
    <row r="15" spans="1:13" ht="45" x14ac:dyDescent="0.25">
      <c r="A15" s="16" t="s">
        <v>124</v>
      </c>
      <c r="B15" s="1">
        <v>3.6</v>
      </c>
      <c r="C15" s="1">
        <v>75.64</v>
      </c>
      <c r="D15" s="1">
        <v>131.69</v>
      </c>
      <c r="F15" s="52"/>
      <c r="G15" s="52"/>
    </row>
    <row r="16" spans="1:13" x14ac:dyDescent="0.25">
      <c r="A16" s="29" t="s">
        <v>121</v>
      </c>
      <c r="B16" s="38">
        <v>0</v>
      </c>
      <c r="C16" s="38">
        <v>0</v>
      </c>
      <c r="D16" s="38">
        <v>0</v>
      </c>
    </row>
    <row r="17" spans="1:4" ht="30" x14ac:dyDescent="0.25">
      <c r="A17" s="16" t="s">
        <v>125</v>
      </c>
      <c r="B17" s="1"/>
      <c r="C17" s="1"/>
      <c r="D17" s="1"/>
    </row>
  </sheetData>
  <mergeCells count="3">
    <mergeCell ref="F4:G4"/>
    <mergeCell ref="I4:M4"/>
    <mergeCell ref="F13:G15"/>
  </mergeCells>
  <dataValidations count="3">
    <dataValidation type="list" allowBlank="1" showInputMessage="1" showErrorMessage="1" sqref="B9" xr:uid="{AAA0027D-7AF0-46F1-A456-03706C0DD374}">
      <formula1>$I$6:$I$8</formula1>
    </dataValidation>
    <dataValidation type="list" allowBlank="1" showInputMessage="1" showErrorMessage="1" sqref="B8:D8" xr:uid="{5369411A-B36C-46E6-99E4-D7AC170D6421}">
      <formula1>$J$5:$M$5</formula1>
    </dataValidation>
    <dataValidation type="list" allowBlank="1" showInputMessage="1" showErrorMessage="1" sqref="C9:D9" xr:uid="{66662561-F43E-44E4-8080-E378BEB9512B}">
      <formula1>$J$5:$J$7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4698-87A4-4CEF-8764-8874611297EB}">
  <dimension ref="A1:S13"/>
  <sheetViews>
    <sheetView topLeftCell="A3" zoomScaleNormal="100" workbookViewId="0">
      <selection activeCell="C11" sqref="C11"/>
    </sheetView>
  </sheetViews>
  <sheetFormatPr defaultRowHeight="15" x14ac:dyDescent="0.25"/>
  <cols>
    <col min="1" max="1" width="38.42578125" style="7" customWidth="1"/>
    <col min="2" max="2" width="103.85546875" customWidth="1"/>
    <col min="3" max="3" width="108.85546875" customWidth="1"/>
    <col min="4" max="4" width="64.85546875" customWidth="1"/>
    <col min="5" max="5" width="81.85546875" customWidth="1"/>
  </cols>
  <sheetData>
    <row r="1" spans="1:19" ht="18.75" x14ac:dyDescent="0.3">
      <c r="A1" s="53" t="s">
        <v>86</v>
      </c>
      <c r="B1" s="53"/>
      <c r="C1" s="53"/>
      <c r="D1" s="53"/>
      <c r="E1" s="53"/>
      <c r="F1" s="53"/>
      <c r="G1" s="53"/>
      <c r="H1" s="53"/>
      <c r="I1" s="53"/>
      <c r="J1" s="53"/>
      <c r="K1" s="53"/>
      <c r="L1" s="53"/>
      <c r="M1" s="53"/>
      <c r="N1" s="53"/>
      <c r="O1" s="53"/>
      <c r="P1" s="53"/>
      <c r="Q1" s="53"/>
      <c r="R1" s="53"/>
      <c r="S1" s="53"/>
    </row>
    <row r="2" spans="1:19" x14ac:dyDescent="0.25">
      <c r="A2" s="2"/>
      <c r="B2" s="1" t="s">
        <v>288</v>
      </c>
      <c r="C2" s="1" t="s">
        <v>293</v>
      </c>
      <c r="D2" s="1" t="s">
        <v>301</v>
      </c>
      <c r="E2" s="1" t="s">
        <v>305</v>
      </c>
    </row>
    <row r="3" spans="1:19" ht="150" x14ac:dyDescent="0.25">
      <c r="A3" s="15" t="s">
        <v>87</v>
      </c>
      <c r="B3" s="58" t="s">
        <v>289</v>
      </c>
      <c r="C3" s="56" t="s">
        <v>294</v>
      </c>
      <c r="D3" s="56" t="s">
        <v>302</v>
      </c>
      <c r="E3" s="58" t="s">
        <v>306</v>
      </c>
    </row>
    <row r="4" spans="1:19" ht="150" x14ac:dyDescent="0.25">
      <c r="A4" s="15" t="s">
        <v>135</v>
      </c>
      <c r="B4" s="58" t="s">
        <v>290</v>
      </c>
      <c r="C4" s="56" t="s">
        <v>295</v>
      </c>
      <c r="D4" s="58" t="s">
        <v>303</v>
      </c>
      <c r="E4" s="58" t="s">
        <v>307</v>
      </c>
    </row>
    <row r="5" spans="1:19" ht="30" x14ac:dyDescent="0.25">
      <c r="A5" s="15" t="s">
        <v>133</v>
      </c>
      <c r="B5" s="85" t="s">
        <v>291</v>
      </c>
      <c r="C5" s="2" t="s">
        <v>296</v>
      </c>
      <c r="D5" s="56" t="s">
        <v>304</v>
      </c>
      <c r="E5" s="56" t="s">
        <v>308</v>
      </c>
    </row>
    <row r="6" spans="1:19" ht="150" x14ac:dyDescent="0.25">
      <c r="A6" s="15" t="s">
        <v>78</v>
      </c>
      <c r="B6" s="58" t="s">
        <v>292</v>
      </c>
      <c r="C6" s="56" t="s">
        <v>297</v>
      </c>
      <c r="D6" s="56" t="s">
        <v>302</v>
      </c>
      <c r="E6" s="58" t="s">
        <v>309</v>
      </c>
    </row>
    <row r="8" spans="1:19" ht="18.75" x14ac:dyDescent="0.3">
      <c r="A8" s="53" t="s">
        <v>79</v>
      </c>
      <c r="B8" s="53"/>
    </row>
    <row r="9" spans="1:19" ht="30" x14ac:dyDescent="0.25">
      <c r="A9" s="15" t="s">
        <v>132</v>
      </c>
      <c r="B9" s="1" t="s">
        <v>298</v>
      </c>
      <c r="C9" s="21"/>
    </row>
    <row r="11" spans="1:19" ht="18.75" x14ac:dyDescent="0.3">
      <c r="A11" s="54" t="s">
        <v>101</v>
      </c>
      <c r="B11" s="55"/>
    </row>
    <row r="12" spans="1:19" ht="45" x14ac:dyDescent="0.25">
      <c r="A12" s="15" t="s">
        <v>102</v>
      </c>
      <c r="B12" s="86" t="s">
        <v>299</v>
      </c>
      <c r="C12" s="7" t="s">
        <v>300</v>
      </c>
    </row>
    <row r="13" spans="1:19" ht="33.75" customHeight="1" x14ac:dyDescent="0.25"/>
  </sheetData>
  <mergeCells count="3">
    <mergeCell ref="A1:S1"/>
    <mergeCell ref="A8:B8"/>
    <mergeCell ref="A11:B11"/>
  </mergeCells>
  <hyperlinks>
    <hyperlink ref="B12" r:id="rId1" xr:uid="{790F3B61-FAD6-4AE6-AC31-D138A4B20EFA}"/>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FDC-721F-44C3-AB8E-697FF1267649}">
  <dimension ref="A1:C10"/>
  <sheetViews>
    <sheetView zoomScaleNormal="100" workbookViewId="0">
      <selection activeCell="D10" sqref="D10"/>
    </sheetView>
  </sheetViews>
  <sheetFormatPr defaultRowHeight="15" x14ac:dyDescent="0.25"/>
  <cols>
    <col min="1" max="1" width="53.28515625" customWidth="1"/>
    <col min="2" max="2" width="63.28515625" bestFit="1" customWidth="1"/>
    <col min="4" max="4" width="23.42578125" customWidth="1"/>
  </cols>
  <sheetData>
    <row r="1" spans="1:3" ht="18.75" x14ac:dyDescent="0.3">
      <c r="A1" s="48" t="s">
        <v>137</v>
      </c>
      <c r="B1" s="48"/>
    </row>
    <row r="2" spans="1:3" ht="16.5" customHeight="1" x14ac:dyDescent="0.25">
      <c r="A2" s="40" t="s">
        <v>93</v>
      </c>
      <c r="B2" s="82" t="s">
        <v>129</v>
      </c>
      <c r="C2" s="21"/>
    </row>
    <row r="3" spans="1:3" ht="45" x14ac:dyDescent="0.25">
      <c r="A3" s="40" t="s">
        <v>138</v>
      </c>
      <c r="B3" s="82" t="s">
        <v>310</v>
      </c>
      <c r="C3" s="21"/>
    </row>
    <row r="4" spans="1:3" ht="30" x14ac:dyDescent="0.25">
      <c r="A4" s="40" t="s">
        <v>140</v>
      </c>
      <c r="B4" s="72" t="s">
        <v>311</v>
      </c>
      <c r="C4" s="21"/>
    </row>
    <row r="5" spans="1:3" x14ac:dyDescent="0.25">
      <c r="A5" s="39" t="s">
        <v>88</v>
      </c>
      <c r="B5" s="82" t="s">
        <v>91</v>
      </c>
    </row>
    <row r="6" spans="1:3" x14ac:dyDescent="0.25">
      <c r="A6" s="39" t="s">
        <v>89</v>
      </c>
      <c r="B6" s="82" t="s">
        <v>92</v>
      </c>
    </row>
    <row r="7" spans="1:3" ht="105" x14ac:dyDescent="0.25">
      <c r="A7" s="39" t="s">
        <v>136</v>
      </c>
      <c r="B7" s="72" t="s">
        <v>312</v>
      </c>
    </row>
    <row r="8" spans="1:3" ht="29.45" customHeight="1" x14ac:dyDescent="0.25">
      <c r="A8" s="39" t="s">
        <v>90</v>
      </c>
      <c r="B8" s="87" t="s">
        <v>313</v>
      </c>
    </row>
    <row r="9" spans="1:3" ht="30" x14ac:dyDescent="0.25">
      <c r="A9" s="39" t="s">
        <v>139</v>
      </c>
      <c r="B9" s="2" t="s">
        <v>314</v>
      </c>
    </row>
    <row r="10" spans="1:3" ht="135" x14ac:dyDescent="0.25">
      <c r="A10" s="40" t="s">
        <v>134</v>
      </c>
      <c r="B10" s="2" t="s">
        <v>315</v>
      </c>
    </row>
  </sheetData>
  <mergeCells count="1">
    <mergeCell ref="A1:B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C09CF8E80174AA6FE7BDF724F9715" ma:contentTypeVersion="15" ma:contentTypeDescription="Create a new document." ma:contentTypeScope="" ma:versionID="caedf5ed400c91f50eaecf0a873fa9ca">
  <xsd:schema xmlns:xsd="http://www.w3.org/2001/XMLSchema" xmlns:xs="http://www.w3.org/2001/XMLSchema" xmlns:p="http://schemas.microsoft.com/office/2006/metadata/properties" xmlns:ns2="05bfe520-efd7-44e7-a363-567dd16c643b" xmlns:ns3="b33132af-958a-452b-9039-c8645d004d33" targetNamespace="http://schemas.microsoft.com/office/2006/metadata/properties" ma:root="true" ma:fieldsID="03ef380e9c74c4bd8b96d62713c10976" ns2:_="" ns3:_="">
    <xsd:import namespace="05bfe520-efd7-44e7-a363-567dd16c643b"/>
    <xsd:import namespace="b33132af-958a-452b-9039-c8645d004d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bfe520-efd7-44e7-a363-567dd16c6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c573b6e-52de-48a6-b72c-fbd40be74723"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3132af-958a-452b-9039-c8645d004d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3626f0d-4e51-4a11-94d3-23aeba31603c}" ma:internalName="TaxCatchAll" ma:showField="CatchAllData" ma:web="b33132af-958a-452b-9039-c8645d004d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274452-3CB0-402A-A086-2F7F7E1D5C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bfe520-efd7-44e7-a363-567dd16c643b"/>
    <ds:schemaRef ds:uri="b33132af-958a-452b-9039-c8645d004d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A10DB9-45D1-479C-A77C-CEA9A52656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MCM Reporting</vt:lpstr>
      <vt:lpstr>Additional Reporting</vt:lpstr>
      <vt:lpstr>NonStructural BMPs</vt:lpstr>
      <vt:lpstr>FRP Implementation</vt:lpstr>
      <vt:lpstr>PCP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VTDEC</dc:creator>
  <cp:lastModifiedBy>Marisa Rorabaugh</cp:lastModifiedBy>
  <cp:lastPrinted>2019-11-06T13:56:43Z</cp:lastPrinted>
  <dcterms:created xsi:type="dcterms:W3CDTF">2017-05-17T15:08:11Z</dcterms:created>
  <dcterms:modified xsi:type="dcterms:W3CDTF">2024-04-01T21:29:58Z</dcterms:modified>
</cp:coreProperties>
</file>