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MS4\AnnualReport2023\"/>
    </mc:Choice>
  </mc:AlternateContent>
  <xr:revisionPtr revIDLastSave="0" documentId="13_ncr:1_{B653024C-08AF-435A-A928-8653E7DE5FC4}" xr6:coauthVersionLast="47" xr6:coauthVersionMax="47" xr10:uidLastSave="{00000000-0000-0000-0000-000000000000}"/>
  <bookViews>
    <workbookView xWindow="28680" yWindow="-120" windowWidth="29040" windowHeight="15720"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5" l="1"/>
  <c r="D12" i="5" l="1"/>
  <c r="D13" i="5" s="1"/>
  <c r="C12" i="5"/>
  <c r="C13" i="5" s="1"/>
  <c r="B13" i="5"/>
</calcChain>
</file>

<file path=xl/sharedStrings.xml><?xml version="1.0" encoding="utf-8"?>
<sst xmlns="http://schemas.openxmlformats.org/spreadsheetml/2006/main" count="385" uniqueCount="279">
  <si>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</si>
  <si>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</si>
  <si>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</si>
  <si>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</si>
  <si>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</si>
  <si>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</si>
  <si>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</si>
  <si>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</si>
  <si>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</si>
  <si>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</si>
  <si>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</si>
  <si>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</si>
  <si>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</si>
  <si>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</si>
  <si>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</si>
  <si>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</si>
  <si>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</si>
  <si>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</si>
  <si>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</si>
  <si>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</si>
  <si>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</si>
  <si>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</si>
  <si>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</si>
  <si>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</si>
  <si>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ordinace or policy prohibiting non-stormwater discharges and implement enforcement procedures</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</si>
  <si>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</si>
  <si>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</si>
  <si>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</si>
  <si>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</si>
  <si>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</si>
  <si>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</si>
  <si>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</si>
  <si>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</si>
  <si>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Adopt an ordinance or policy that requires projects that disturb &gt;1ac to utilize a combination of structural, non-structural, and low impact BMPs and ensure long-term maintenance</t>
  </si>
  <si>
    <t xml:space="preserve">Number of projects &gt;1ac of disturbance &lt;1ac of impervious: </t>
  </si>
  <si>
    <t>Develop and implement procedures to ensure that development activities undertaken by the MS4 are properly permitted</t>
  </si>
  <si>
    <t>Develop and implement ordinance that regulates earth distrubance &lt;1ac</t>
  </si>
  <si>
    <t>5.d</t>
  </si>
  <si>
    <t>5.e</t>
  </si>
  <si>
    <t>5.f</t>
  </si>
  <si>
    <t>5.g (2)</t>
  </si>
  <si>
    <t>5.g (1)</t>
  </si>
  <si>
    <t>1.c. (1)</t>
  </si>
  <si>
    <t>1.c (2)</t>
  </si>
  <si>
    <t>1.c (3)</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</si>
  <si>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</si>
  <si>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</si>
  <si>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</si>
  <si>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</si>
  <si>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</si>
  <si>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</si>
  <si>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</si>
  <si>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</si>
  <si>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</si>
  <si>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</si>
  <si>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Develop and implement procedures for inspecting projects subject to the MS4's ordinance</t>
  </si>
  <si>
    <t xml:space="preserve">Number of STPs (without state permits) inspected by MS4: </t>
  </si>
  <si>
    <t>6.b (2)</t>
  </si>
  <si>
    <t>Conduct stormwater training for staff</t>
  </si>
  <si>
    <t>6.b (3)</t>
  </si>
  <si>
    <t>Implement controls for reducing or eliminating the discharge of pollutants from the MS4</t>
  </si>
  <si>
    <t>Catch basin cleaning</t>
  </si>
  <si>
    <t>Street Sweeping</t>
  </si>
  <si>
    <t>Leaf/organic waste removal program</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</si>
  <si>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</si>
  <si>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</si>
  <si>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</si>
  <si>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</si>
  <si>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</si>
  <si>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</si>
  <si>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</si>
  <si>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</si>
  <si>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</si>
  <si>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</si>
  <si>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</si>
  <si>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</si>
  <si>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Phophorus Control Plan Development</t>
  </si>
  <si>
    <t>Develop and implement procedures for proper disposal of wastes</t>
  </si>
  <si>
    <t>Map and identify connected curbed and catch basin road segments to specified outlets</t>
  </si>
  <si>
    <t>Extent of BMP implemention</t>
  </si>
  <si>
    <t>Estimate of the extent of completion for remaining items</t>
  </si>
  <si>
    <t>Assessment of ability to meet outstanding schedule items</t>
  </si>
  <si>
    <t>Stream Flow Monitoring</t>
  </si>
  <si>
    <t xml:space="preserve"> STPs constructed, upgraded, &amp; maintained</t>
  </si>
  <si>
    <t>List in BMP tracking table</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</si>
  <si>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</si>
  <si>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</si>
  <si>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</si>
  <si>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</si>
  <si>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</si>
  <si>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</si>
  <si>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Participate in MOU with VTDEC to monitor sw impaired streams</t>
  </si>
  <si>
    <t>Extent of street sweeping and catch basin cleaning</t>
  </si>
  <si>
    <t>Extent of stormwater BMP implementation</t>
  </si>
  <si>
    <t>Estimate of the extent of remaining items requiring completion</t>
  </si>
  <si>
    <t>Assessment of the ability to meet outstanding schedule items</t>
  </si>
  <si>
    <t>Extent of implementation of the Municipal Roads Standards</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</si>
  <si>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</si>
  <si>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</si>
  <si>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</si>
  <si>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</si>
  <si>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</si>
  <si>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</si>
  <si>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</si>
  <si>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</si>
  <si>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</si>
  <si>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</si>
  <si>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</si>
  <si>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</si>
  <si>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</si>
  <si>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</si>
  <si>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</si>
  <si>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</si>
  <si>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</si>
  <si>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of '3 acre sites' that have been taken over by the MS4</t>
  </si>
  <si>
    <t>Has this acreage been included in the MS4's baseload calcuations?</t>
  </si>
  <si>
    <t>Summarize progress on establishing P credits for existing projects</t>
  </si>
  <si>
    <t>Summarize progress on identifying additional projects necessary to meet the PCP targets</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</si>
  <si>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</si>
  <si>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</si>
  <si>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</si>
  <si>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</si>
  <si>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</si>
  <si>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</si>
  <si>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</si>
  <si>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</si>
  <si>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</si>
  <si>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</si>
  <si>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</si>
  <si>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</si>
  <si>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</si>
  <si>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</si>
  <si>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</si>
  <si>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</si>
  <si>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</si>
  <si>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</si>
  <si>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</si>
  <si>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Uploaded to 'Municipal Roads General Permit Implementation Table'</t>
  </si>
  <si>
    <t>Has the baseload been calculated based on municipally owned and controlled developed lands?</t>
  </si>
  <si>
    <t>Roads and Outlets planned for upgrade within the first permit term (through July 2023)</t>
  </si>
  <si>
    <t>Estimated funds spent on stormwater management for the fiscal year*</t>
  </si>
  <si>
    <t xml:space="preserve">* Optional response.  </t>
  </si>
  <si>
    <t>Franklin County Stormwater is the City/Town RSEP, administered by NRPC.</t>
  </si>
  <si>
    <t>Franklin County Stormwater RSEP Report.</t>
  </si>
  <si>
    <t>No.</t>
  </si>
  <si>
    <t>Perform annual updates, development of new content.</t>
  </si>
  <si>
    <t>We are hopeful that Lake Lessons will again be active.</t>
  </si>
  <si>
    <t>Other: Perform marketing and advertising of the Program in various media</t>
  </si>
  <si>
    <t>Other: Coordination with educators and organizations that can provide educational programing on curriculum resources and programming</t>
  </si>
  <si>
    <t>Number of participants engaged.</t>
  </si>
  <si>
    <t>Green Up Day</t>
  </si>
  <si>
    <t>Events to engage the public.</t>
  </si>
  <si>
    <t>Recruitment of Volunteers and Partners</t>
  </si>
  <si>
    <t>Stormwater Ordinance</t>
  </si>
  <si>
    <t>Review current ordinance</t>
  </si>
  <si>
    <t>Perform additional mapping</t>
  </si>
  <si>
    <t>N/A</t>
  </si>
  <si>
    <t>End of Year Report 2021</t>
  </si>
  <si>
    <t>Perform Initial Investigation Findings for IDDE</t>
  </si>
  <si>
    <t>Ongoing</t>
  </si>
  <si>
    <t>Regular inspections.</t>
  </si>
  <si>
    <t xml:space="preserve">Regular maintenance as needed. Materials on municipal properties are properly stored.  </t>
  </si>
  <si>
    <t xml:space="preserve">St Albans will continue to assess the stormwater drainage system within the regulated small MS4 areas and will inspect all outfalls once per permit cycle. </t>
  </si>
  <si>
    <t>Green Up Day, Coordinate 2-3 events/ guest lectures</t>
  </si>
  <si>
    <t>No</t>
  </si>
  <si>
    <t>The Town evaluated its regulations to ensure that local post-construction stormwater standards are consistent with the State standards.</t>
  </si>
  <si>
    <t>Ongoing.</t>
  </si>
  <si>
    <t>Achieved</t>
  </si>
  <si>
    <t xml:space="preserve">The approved Stormwater Utility Ordinance addresses erosion and sediment control provisions for earth disturbance of &lt;1 acre. It includes requirements for projects that fall below the minimum regulatory threshold and are not subject to state erosion control requirements. </t>
  </si>
  <si>
    <t>Ordinance has been approved</t>
  </si>
  <si>
    <t>Performed an inspection of the Town Rain garden located on Lake Road.</t>
  </si>
  <si>
    <t>Continue inspection and maintanence.</t>
  </si>
  <si>
    <t>Approve By Laws.</t>
  </si>
  <si>
    <t>Develop By Laws to protect Water Quality .</t>
  </si>
  <si>
    <t>Ordinance has been adopted.</t>
  </si>
  <si>
    <t>Continue practice</t>
  </si>
  <si>
    <t>Line pipe</t>
  </si>
  <si>
    <t>Other: Storm drain stenciling project</t>
  </si>
  <si>
    <t>2.d (2)</t>
  </si>
  <si>
    <t xml:space="preserve">2.d </t>
  </si>
  <si>
    <t>Number of events offered and participants engaged.</t>
  </si>
  <si>
    <t xml:space="preserve">Town has approved a Stormwater Utility Ordinance that addresses the requirement for post-construction stormwater management provisions for earth disturbance of &gt;1 acre.  </t>
  </si>
  <si>
    <t>Continue periodic review of our Bylaws for compliance with MS4.</t>
  </si>
  <si>
    <t>Yes</t>
  </si>
  <si>
    <t>Document audit once per permit cycle</t>
  </si>
  <si>
    <t>Lane Miles</t>
  </si>
  <si>
    <t># of Basins</t>
  </si>
  <si>
    <t>Yards of debris collected</t>
  </si>
  <si>
    <t>No leaf debris was collected by the Town.</t>
  </si>
  <si>
    <t>Town will develop a policy for Handling Material Collected During Street Sweeping, Catch Basin and Storm Pipe Cleaning.</t>
  </si>
  <si>
    <t>Develop policy to direct staff.</t>
  </si>
  <si>
    <t>Prohibition in place.</t>
  </si>
  <si>
    <t>Number of projects constructed.</t>
  </si>
  <si>
    <t>Number of outfalls inspected.</t>
  </si>
  <si>
    <t>Number of samples taken.</t>
  </si>
  <si>
    <t>Number of feet camered.</t>
  </si>
  <si>
    <t>Number of discharges detected.</t>
  </si>
  <si>
    <t>Number of discharges corrected.</t>
  </si>
  <si>
    <t>Number of projects reviewed.</t>
  </si>
  <si>
    <t>Policy in Ordinance meets state standards. Developing additional language to add to the By Laws to provide surface water protection measures.</t>
  </si>
  <si>
    <t>Permitting Flowchart</t>
  </si>
  <si>
    <t>The Stormwater Ordinance regulates development for proper stormwater management for public and private projects. The Stormwater Utility is building a flow chart to be used internally and for Site Review that will assist in permit compliance.</t>
  </si>
  <si>
    <t>Participation, financial support; number of participants and/ or persons contacted</t>
  </si>
  <si>
    <t>Continuing support for RSEP</t>
  </si>
  <si>
    <t xml:space="preserve">Public Works staff stenciled 50  catchbasins. </t>
  </si>
  <si>
    <t>Number of catch basins stenciled.</t>
  </si>
  <si>
    <t>Provide regular updates on social media accounts and mailings.</t>
  </si>
  <si>
    <t>Number of visits to technical asst. pages.</t>
  </si>
  <si>
    <t>Quarterly meetings with RSEP to determine goals and budget. See attachment for MCM#2.</t>
  </si>
  <si>
    <t>Maintain updated map that includes inventory  of system.</t>
  </si>
  <si>
    <t>Number of inspections performed.</t>
  </si>
  <si>
    <t>EPSC Training for Town crew. Number in attendence.</t>
  </si>
  <si>
    <t>Number of STPs</t>
  </si>
  <si>
    <t>Training for crew</t>
  </si>
  <si>
    <t>N/A.</t>
  </si>
  <si>
    <t>Same</t>
  </si>
  <si>
    <t>Rugg Brook</t>
  </si>
  <si>
    <t>Design</t>
  </si>
  <si>
    <t>Funds spent on stream flow monitoring in 2021</t>
  </si>
  <si>
    <t>Program no longer required</t>
  </si>
  <si>
    <t>https://cms7files.revize.com/stalbansvt/Stormwater%20Utility%20Ordinance%20Recorded%2011.20.20.pdf</t>
  </si>
  <si>
    <t>Stevens Brook</t>
  </si>
  <si>
    <t>Completed</t>
  </si>
  <si>
    <t>No use of fertilizer without soil testing; This has been previously addressed in maintenance and training program</t>
  </si>
  <si>
    <t>Clean 1/4 of Town controlled CBs</t>
  </si>
  <si>
    <t>Develop policy.</t>
  </si>
  <si>
    <t>Northwest Regional Planning Commission: MCMs 1 and 2.</t>
  </si>
  <si>
    <t>Budget is dependent on receiving grant funding to construct Tanglewood STP</t>
  </si>
  <si>
    <t>Stormwater sediment.</t>
  </si>
  <si>
    <t>Pursuing implementation of FRP.</t>
  </si>
  <si>
    <t>Rugg Brook, Stevens Brook</t>
  </si>
  <si>
    <t>The Town of St. Albans Stormwater Utility Ordinance was approved by the Select Board on September 21, 2020.  The Stormwater Utility Ordinance was updated on May 22, 2022.</t>
  </si>
  <si>
    <t>The Town purchased the licensing for GIS ArcPro and has made substantial developments in mapping storm lines, outfalls, STPs and structures in the town.  This effort is continually ongoing.</t>
  </si>
  <si>
    <t>The focus this year was getting some projects designed. Tanglewood is at 90% plans. Gricebrook design has begun, but ran into an issue with siting a BMP.  We are negotiating with the property owner to site the BMP.  Clyde Allen Drive design is underway.</t>
  </si>
  <si>
    <t>Tanglewood and Clyde Allen Drive Construction.</t>
  </si>
  <si>
    <t>Developed language to add to the Unified Development Bylaws to provide surface water protection measures. Stormwater Ordinance was adopted and includes a section on erosion and sediment control provisions for disturbances greater than 1 acre.</t>
  </si>
  <si>
    <t>Report enforcement actions taken under Ordinance,</t>
  </si>
  <si>
    <t>Developed language to add to the Unified Development Bylaws which provided surface water protection measures.</t>
  </si>
  <si>
    <t>All staff attended numerous trainings through Vermont Local Roads on road management, stormwater BMPs, safety, etc.</t>
  </si>
  <si>
    <t xml:space="preserve">Town addressing roadside erosion control projects with construction of projects for the MRGP.  The City of St. Albans completes street sweeping for both the town and city.  </t>
  </si>
  <si>
    <t>STPs incorporated into the MS4</t>
  </si>
  <si>
    <t>The Town contacted Project Worksafe to have them complete an inspection of our facility.  Any deficiencies identified were corrected, and the facility is in good shape.</t>
  </si>
  <si>
    <t>Construction of Tanglewood and Clyde Allen Drive STP projects, design Grice Brook STP, scoping studies for the West and East Basin Projects along the SASH.</t>
  </si>
  <si>
    <t xml:space="preserve">301 catch basins inspected, and four catch basins were cleaned in 2023.  </t>
  </si>
  <si>
    <t>None</t>
  </si>
  <si>
    <t>none</t>
  </si>
  <si>
    <t>n/a</t>
  </si>
  <si>
    <t>Tanglewood BMP final design is at 100%.  Seeking one easement for the project, then we are ready to go out to bid.  Clyde Allen Drive STP is currently in final design; Grice Brook Retirement Community STP is in preliminary engineering.  Seeking funding for scoping studies for the East and West Basin projects in the SASH.</t>
  </si>
  <si>
    <t>The Town started a Stormwater Utility in 2021which will allow for the targeted schedule to be achieved.</t>
  </si>
  <si>
    <t>No other BMPs were advanced in 2021. Still numerous projects to advance in the next decade.  The Town has completed the PCP.</t>
  </si>
  <si>
    <t>Grice Brook Retirement Community STP is currently in preliminary engineering.</t>
  </si>
  <si>
    <t>No other BMPs were advanced in 2021. Currently working on projects in the Rugg Brook Watershed.</t>
  </si>
  <si>
    <t>Road Erosion Inventory is complete.</t>
  </si>
  <si>
    <t>Roads and culverts to be repaired and upgraded as necessary.</t>
  </si>
  <si>
    <t>Roads and Outlets planned for upgrade in calendar year 2023.</t>
  </si>
  <si>
    <t>None done in 2023</t>
  </si>
  <si>
    <t>PCP completed in spring 2022.  Numerous projects identified.</t>
  </si>
  <si>
    <t>PCP and FRP projects are going to require a lot of outside funding in order to complete them all.</t>
  </si>
  <si>
    <t>The Town contracted in 2021, Watershed Consultants to complete a IDDE survey of 42 outfalls, including 7 newly found outfalls. These locations were documented and entered into the digital database for this project.</t>
  </si>
  <si>
    <t>Watershed Consulting was contracted to complete IDDE survey of 42 outfalls (dry weather samples were collected at each). The group checked for e. coli, anionic surfactants, ammonia, chlorine, and flouride as well as pH, conductivity, and temperature. The condition of the outfall and the flow rate was also recorded in 2021. Additionally, DPW inspected 100 outfalls in 2023.</t>
  </si>
  <si>
    <t>Support the RSEP to inform the public about improper disposal methods and non-stormwater discharges.  IDDE info is included in the town's Stormwater Utility Ordinance Document, Section 2.8 and 2.9.</t>
  </si>
  <si>
    <t>No culverts were videoed in 2023.</t>
  </si>
  <si>
    <t>Watershed Consulting found 6 outfalls that had results above the allowed thresholds.  Additonal investigations in progress</t>
  </si>
  <si>
    <t>None in 2023</t>
  </si>
  <si>
    <t>Testing to be continued.</t>
  </si>
  <si>
    <t>Testing to be continued</t>
  </si>
  <si>
    <t>409 site visits and 1,079 page views.</t>
  </si>
  <si>
    <r>
      <t xml:space="preserve">http://www.fcsvt.org/; https://stalbanstown.com/departments/stormwater_utility/index.php </t>
    </r>
    <r>
      <rPr>
        <sz val="11"/>
        <rFont val="Calibri"/>
        <family val="2"/>
        <scheme val="minor"/>
      </rPr>
      <t>. Updated website and developed content.</t>
    </r>
  </si>
  <si>
    <t xml:space="preserve">The Town pays $7,000 annually to this effort.  In addition to web visits reported above, the RSEP participates in production of online videos and collaboration with organizations, like the St. Albans Museum, which bring in additional funds for educational programming. </t>
  </si>
  <si>
    <t xml:space="preserve"> Total page views to the following pages:    -  Workshops page: 89 -  Resources: 65-  Issues: 62 -  Events: 55-  Solutions: 53  
New content added: - Photo Gallery of past events - FCS logo to website header</t>
  </si>
  <si>
    <t>10 Brochures were available to the public from the municipal office. The RSEP aimed to engage local news media in events with press releases throughout the year as well as utilize the available resources for sharing information with the communities such as 13 Front Porch Forum, Facebook and municipal websites. 141 social media posts, 21 News stories</t>
  </si>
  <si>
    <t>Number of schools, teachers or students that participated
Number of educational materials/lessons distributed</t>
  </si>
  <si>
    <t>346 4th graders participated in Lake Lessons over 5 days from 6 schools in St. Albans City and Town, Swanton, Highgate, Fairfield, and Georgia. There were 5 stations with educational content as well as an opening and closing activity.</t>
  </si>
  <si>
    <t xml:space="preserve">218 volunteers attended FCS-led or sponsored events.Partner: FNLC, ECO AmeriCorps, MRBA, FCNRCD, Franklin Grand Isle Tobacco Coalition, St. Albans Museum, LCBP, and VPIRG.  </t>
  </si>
  <si>
    <t>Butt Litter Pick-up stats: 9 events- 170 participants- 34,483 butts collected. Outdoor Cleanup Stats: 33 volunteers -3 truck beds full of trash</t>
  </si>
  <si>
    <t xml:space="preserve">16 projects were constructed in the Town </t>
  </si>
  <si>
    <t>16 projects were reviewed.</t>
  </si>
  <si>
    <t>DPW will continue to replace culverts (when needed) on roads being paved in current paving cycle. Preliminarily, French Hill Road, Kellogg Road, Congress Street, Westview, and Eastview Road have been identified.</t>
  </si>
  <si>
    <t>Yes.  Revised and submitted to ANR on March 26,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</si>
</sst>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7"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u/>
      <sz val="11"/>
      <color theme="10"/>
      <name val="Calibri"/>
      <family val="2"/>
      <scheme val="minor"/>
    </font>
    <font>
      <sz val="11"/>
      <color theme="0" tint="-0.34998626667073579"/>
      <name val="Calibri"/>
      <family val="2"/>
      <scheme val="minor"/>
    </font>
    <font>
      <sz val="11"/>
      <color theme="1" tint="4.9989318521683403E-2"/>
      <name val="Calibri"/>
      <family val="2"/>
      <scheme val="minor"/>
    </font>
    <font>
      <b/>
      <sz val="14"/>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cellStyleXfs>
  <cellXfs count="89">
    <xf numFmtId="0" fontId="0" fillId="0" borderId="0" xfId="0"/>
    <xf numFmtId="0" fontId="0" fillId="0" borderId="1" xfId="0" applyBorder="1"/>
    <xf numFmtId="0" fontId="0" fillId="0" borderId="1" xfId="0"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0" fillId="4" borderId="1" xfId="0" applyFill="1" applyBorder="1"/>
    <xf numFmtId="0" fontId="7" fillId="0" borderId="0" xfId="0" applyFont="1"/>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4" fillId="0" borderId="1" xfId="0" applyFont="1" applyBorder="1" applyAlignment="1">
      <alignment wrapText="1"/>
    </xf>
    <xf numFmtId="6" fontId="4" fillId="0" borderId="1" xfId="0" applyNumberFormat="1" applyFont="1" applyBorder="1" applyAlignment="1">
      <alignment wrapText="1"/>
    </xf>
    <xf numFmtId="0" fontId="4" fillId="3" borderId="1" xfId="0" applyFont="1" applyFill="1" applyBorder="1" applyAlignment="1">
      <alignment horizontal="left" wrapText="1"/>
    </xf>
    <xf numFmtId="0" fontId="0" fillId="0" borderId="1" xfId="0" applyBorder="1" applyAlignment="1">
      <alignment horizontal="center" wrapText="1"/>
    </xf>
    <xf numFmtId="0" fontId="0" fillId="0" borderId="1" xfId="0" applyBorder="1" applyAlignment="1">
      <alignment horizontal="center"/>
    </xf>
    <xf numFmtId="0" fontId="4" fillId="0" borderId="0" xfId="0" applyFont="1" applyAlignment="1">
      <alignment wrapText="1"/>
    </xf>
    <xf numFmtId="0" fontId="5" fillId="0" borderId="1" xfId="0" applyFont="1" applyBorder="1" applyAlignment="1">
      <alignment horizontal="center"/>
    </xf>
    <xf numFmtId="0" fontId="4" fillId="0" borderId="1" xfId="0" applyFont="1" applyBorder="1" applyAlignment="1">
      <alignment horizontal="center" wrapText="1"/>
    </xf>
    <xf numFmtId="0" fontId="0" fillId="0" borderId="0" xfId="0" applyAlignment="1">
      <alignment horizontal="center"/>
    </xf>
    <xf numFmtId="0" fontId="14" fillId="0" borderId="1" xfId="0" applyFont="1" applyBorder="1" applyAlignment="1">
      <alignment vertical="center" wrapText="1"/>
    </xf>
    <xf numFmtId="0" fontId="0" fillId="0" borderId="1" xfId="0" applyBorder="1" applyAlignment="1">
      <alignment horizontal="center" vertical="center" wrapText="1"/>
    </xf>
    <xf numFmtId="0" fontId="4" fillId="3" borderId="1" xfId="0" applyFont="1" applyFill="1" applyBorder="1" applyAlignment="1">
      <alignment vertical="center" wrapText="1"/>
    </xf>
    <xf numFmtId="0" fontId="1" fillId="0" borderId="1" xfId="0" applyFont="1" applyBorder="1"/>
    <xf numFmtId="0" fontId="0" fillId="3" borderId="1" xfId="0" applyFill="1" applyBorder="1" applyAlignment="1">
      <alignment horizontal="right" vertical="center" wrapText="1"/>
    </xf>
    <xf numFmtId="0" fontId="5" fillId="2" borderId="1" xfId="0" applyFont="1" applyFill="1" applyBorder="1" applyAlignment="1">
      <alignment horizontal="center"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1" fillId="3"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xf numFmtId="0" fontId="0" fillId="3" borderId="1" xfId="0" applyFill="1" applyBorder="1" applyAlignment="1">
      <alignment horizontal="left" wrapText="1"/>
    </xf>
    <xf numFmtId="0" fontId="4" fillId="0" borderId="1" xfId="0" applyFont="1" applyFill="1" applyBorder="1"/>
    <xf numFmtId="0" fontId="4" fillId="0" borderId="1" xfId="0" applyFont="1" applyFill="1" applyBorder="1" applyAlignment="1">
      <alignment vertical="center"/>
    </xf>
    <xf numFmtId="0" fontId="4" fillId="0" borderId="1" xfId="0" applyFont="1" applyFill="1" applyBorder="1" applyAlignment="1">
      <alignment vertical="center" wrapText="1"/>
    </xf>
    <xf numFmtId="0" fontId="15" fillId="0" borderId="1" xfId="0" applyFont="1" applyFill="1" applyBorder="1" applyAlignment="1">
      <alignment wrapText="1"/>
    </xf>
    <xf numFmtId="0" fontId="4" fillId="0" borderId="1" xfId="0" applyFont="1" applyFill="1" applyBorder="1" applyAlignment="1">
      <alignment wrapText="1"/>
    </xf>
    <xf numFmtId="0" fontId="7" fillId="0" borderId="1" xfId="0" applyFont="1" applyFill="1" applyBorder="1"/>
    <xf numFmtId="9" fontId="4" fillId="0" borderId="1" xfId="0" applyNumberFormat="1" applyFont="1" applyFill="1" applyBorder="1" applyAlignment="1">
      <alignment wrapText="1"/>
    </xf>
    <xf numFmtId="9" fontId="4" fillId="0" borderId="1" xfId="0" applyNumberFormat="1" applyFont="1" applyFill="1" applyBorder="1" applyAlignment="1">
      <alignment vertical="center" wrapText="1"/>
    </xf>
    <xf numFmtId="0" fontId="13" fillId="0" borderId="1" xfId="1" applyFill="1" applyBorder="1" applyAlignment="1">
      <alignment vertical="top" wrapText="1"/>
    </xf>
    <xf numFmtId="6" fontId="4" fillId="0" borderId="1" xfId="0" applyNumberFormat="1" applyFont="1" applyFill="1" applyBorder="1"/>
    <xf numFmtId="0" fontId="0" fillId="0" borderId="1" xfId="0" applyFill="1" applyBorder="1" applyAlignment="1">
      <alignment vertical="center"/>
    </xf>
    <xf numFmtId="0" fontId="0" fillId="0" borderId="1" xfId="0" applyFill="1" applyBorder="1" applyAlignment="1">
      <alignment vertical="center" wrapText="1"/>
    </xf>
    <xf numFmtId="0" fontId="0" fillId="0" borderId="1" xfId="0" applyFill="1" applyBorder="1"/>
    <xf numFmtId="0" fontId="0" fillId="0" borderId="1" xfId="0" applyFill="1" applyBorder="1" applyAlignment="1">
      <alignment wrapText="1"/>
    </xf>
    <xf numFmtId="0" fontId="4" fillId="0" borderId="1" xfId="0" applyFont="1" applyFill="1" applyBorder="1" applyAlignment="1">
      <alignment horizontal="left" vertical="center" wrapText="1"/>
    </xf>
    <xf numFmtId="0" fontId="4" fillId="0" borderId="8" xfId="0" applyFont="1" applyFill="1" applyBorder="1" applyAlignment="1">
      <alignment vertical="center" wrapText="1"/>
    </xf>
    <xf numFmtId="6" fontId="4" fillId="0" borderId="1" xfId="0" applyNumberFormat="1" applyFont="1" applyFill="1" applyBorder="1" applyAlignment="1">
      <alignment wrapText="1"/>
    </xf>
    <xf numFmtId="0" fontId="13" fillId="0" borderId="0" xfId="1" applyFill="1" applyAlignment="1">
      <alignment wrapText="1"/>
    </xf>
    <xf numFmtId="6" fontId="4" fillId="0" borderId="1" xfId="0" applyNumberFormat="1" applyFont="1" applyFill="1" applyBorder="1" applyAlignment="1">
      <alignment vertical="center" wrapText="1"/>
    </xf>
    <xf numFmtId="0" fontId="16"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csvt.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cms7files.revize.com/stalbansvt/Stormwater%20Utility%20Ordinance%20Recorded%2011.20.2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Z54"/>
  <sheetViews>
    <sheetView showGridLines="0" tabSelected="1" topLeftCell="D1" zoomScale="85" zoomScaleNormal="85" workbookViewId="0">
      <pane ySplit="2" topLeftCell="A3" activePane="bottomLeft" state="frozen"/>
      <selection pane="bottomLeft" activeCell="G2" sqref="G2"/>
    </sheetView>
  </sheetViews>
  <sheetFormatPr defaultRowHeight="14.4" x14ac:dyDescent="0.3"/>
  <cols>
    <col min="1" max="1" width="9.6640625" style="7" customWidth="1"/>
    <col min="2" max="2" width="46" style="6" customWidth="1"/>
    <col min="3" max="3" width="31.5546875" style="46" customWidth="1"/>
    <col min="4" max="4" width="186.33203125" bestFit="1" customWidth="1"/>
    <col min="5" max="5" width="42.109375" bestFit="1" customWidth="1"/>
    <col min="6" max="6" width="34.33203125" customWidth="1"/>
    <col min="7" max="7" width="22" customWidth="1"/>
  </cols>
  <sheetData>
    <row r="1" spans="1:52" ht="18" x14ac:dyDescent="0.3">
      <c r="A1" s="56" t="s">
        <v>86</v>
      </c>
      <c r="B1" s="56"/>
      <c r="C1" s="56"/>
      <c r="D1" s="56"/>
      <c r="E1" s="56"/>
      <c r="F1" s="56"/>
      <c r="G1" s="56"/>
    </row>
    <row r="2" spans="1:52" s="4" customFormat="1" ht="54" x14ac:dyDescent="0.35">
      <c r="A2" s="11" t="s">
        <v>69</v>
      </c>
      <c r="B2" s="11" t="s">
        <v>74</v>
      </c>
      <c r="C2" s="44" t="s">
        <v>22</v>
      </c>
      <c r="D2" s="12" t="s">
        <v>103</v>
      </c>
      <c r="E2" s="87" t="s">
        <v>118</v>
      </c>
      <c r="F2" s="87" t="s">
        <v>101</v>
      </c>
      <c r="G2" s="88" t="s">
        <v>102</v>
      </c>
    </row>
    <row r="3" spans="1:52" ht="18" x14ac:dyDescent="0.3">
      <c r="A3" s="52" t="s">
        <v>0</v>
      </c>
      <c r="B3" s="52"/>
      <c r="C3" s="52"/>
      <c r="D3" s="52"/>
      <c r="E3" s="52"/>
      <c r="F3" s="52"/>
      <c r="G3" s="52"/>
    </row>
    <row r="4" spans="1:52" ht="28.8" x14ac:dyDescent="0.3">
      <c r="A4" s="13" t="s">
        <v>42</v>
      </c>
      <c r="B4" s="14" t="s">
        <v>21</v>
      </c>
      <c r="C4" s="41" t="s">
        <v>266</v>
      </c>
      <c r="D4" s="85" t="s">
        <v>267</v>
      </c>
      <c r="E4" s="38" t="s">
        <v>156</v>
      </c>
      <c r="F4" s="38" t="s">
        <v>156</v>
      </c>
      <c r="G4" s="2" t="s">
        <v>164</v>
      </c>
    </row>
    <row r="5" spans="1:52" ht="28.8" x14ac:dyDescent="0.3">
      <c r="A5" s="13" t="s">
        <v>43</v>
      </c>
      <c r="B5" s="14" t="s">
        <v>70</v>
      </c>
      <c r="C5" s="45" t="s">
        <v>207</v>
      </c>
      <c r="D5" s="70" t="s">
        <v>269</v>
      </c>
      <c r="E5" s="38" t="s">
        <v>143</v>
      </c>
      <c r="F5" s="2" t="s">
        <v>145</v>
      </c>
      <c r="G5" s="2" t="s">
        <v>164</v>
      </c>
    </row>
    <row r="6" spans="1:52" ht="43.2" x14ac:dyDescent="0.3">
      <c r="A6" s="13" t="s">
        <v>44</v>
      </c>
      <c r="B6" s="15" t="s">
        <v>71</v>
      </c>
      <c r="C6" s="45" t="s">
        <v>142</v>
      </c>
      <c r="D6" s="86" t="s">
        <v>268</v>
      </c>
      <c r="E6" s="38" t="s">
        <v>143</v>
      </c>
      <c r="F6" s="2" t="s">
        <v>145</v>
      </c>
      <c r="G6" s="2" t="s">
        <v>164</v>
      </c>
    </row>
    <row r="7" spans="1:52" s="38" customFormat="1" ht="28.8" x14ac:dyDescent="0.3">
      <c r="B7" s="15" t="s">
        <v>147</v>
      </c>
      <c r="C7" s="45" t="s">
        <v>206</v>
      </c>
      <c r="D7" s="84" t="s">
        <v>270</v>
      </c>
      <c r="E7" s="38" t="s">
        <v>143</v>
      </c>
      <c r="F7" s="2" t="s">
        <v>145</v>
      </c>
      <c r="G7" s="2" t="s">
        <v>164</v>
      </c>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row>
    <row r="8" spans="1:52" ht="64.5" customHeight="1" x14ac:dyDescent="0.3">
      <c r="A8" s="13"/>
      <c r="B8" s="15" t="s">
        <v>148</v>
      </c>
      <c r="C8" s="45" t="s">
        <v>271</v>
      </c>
      <c r="D8" s="86" t="s">
        <v>272</v>
      </c>
      <c r="E8" s="38" t="s">
        <v>143</v>
      </c>
      <c r="F8" s="2" t="s">
        <v>146</v>
      </c>
      <c r="G8" s="2" t="s">
        <v>164</v>
      </c>
    </row>
    <row r="9" spans="1:52" ht="18" x14ac:dyDescent="0.3">
      <c r="A9" s="53" t="s">
        <v>1</v>
      </c>
      <c r="B9" s="54"/>
      <c r="C9" s="54"/>
      <c r="D9" s="54"/>
      <c r="E9" s="54"/>
      <c r="F9" s="54"/>
      <c r="G9" s="55"/>
    </row>
    <row r="10" spans="1:52" ht="43.2" x14ac:dyDescent="0.3">
      <c r="A10" s="13" t="s">
        <v>179</v>
      </c>
      <c r="B10" s="15" t="s">
        <v>72</v>
      </c>
      <c r="C10" s="41" t="s">
        <v>202</v>
      </c>
      <c r="D10" s="81" t="s">
        <v>208</v>
      </c>
      <c r="E10" s="38" t="s">
        <v>143</v>
      </c>
      <c r="F10" s="2" t="s">
        <v>203</v>
      </c>
      <c r="G10" s="2" t="s">
        <v>164</v>
      </c>
    </row>
    <row r="11" spans="1:52" ht="28.8" x14ac:dyDescent="0.3">
      <c r="A11" s="13" t="s">
        <v>178</v>
      </c>
      <c r="B11" s="40" t="s">
        <v>151</v>
      </c>
      <c r="C11" s="41" t="s">
        <v>180</v>
      </c>
      <c r="D11" s="70" t="s">
        <v>274</v>
      </c>
      <c r="E11" s="38" t="s">
        <v>143</v>
      </c>
      <c r="F11" s="2" t="s">
        <v>163</v>
      </c>
      <c r="G11" s="2" t="s">
        <v>164</v>
      </c>
    </row>
    <row r="12" spans="1:52" x14ac:dyDescent="0.3">
      <c r="A12" s="13" t="s">
        <v>178</v>
      </c>
      <c r="B12" s="40" t="s">
        <v>152</v>
      </c>
      <c r="C12" s="41" t="s">
        <v>149</v>
      </c>
      <c r="D12" s="72" t="s">
        <v>273</v>
      </c>
      <c r="E12" s="38" t="s">
        <v>143</v>
      </c>
      <c r="F12" s="2" t="s">
        <v>150</v>
      </c>
      <c r="G12" s="2" t="s">
        <v>164</v>
      </c>
    </row>
    <row r="13" spans="1:52" x14ac:dyDescent="0.3">
      <c r="A13" s="13"/>
      <c r="B13" s="40" t="s">
        <v>177</v>
      </c>
      <c r="C13" s="41" t="s">
        <v>205</v>
      </c>
      <c r="D13" s="84" t="s">
        <v>204</v>
      </c>
      <c r="E13" s="38" t="s">
        <v>156</v>
      </c>
      <c r="F13" s="2" t="s">
        <v>175</v>
      </c>
      <c r="G13" s="2" t="s">
        <v>164</v>
      </c>
    </row>
    <row r="14" spans="1:52" ht="18" x14ac:dyDescent="0.3">
      <c r="A14" s="53" t="s">
        <v>2</v>
      </c>
      <c r="B14" s="54"/>
      <c r="C14" s="54"/>
      <c r="D14" s="54"/>
      <c r="E14" s="54"/>
      <c r="F14" s="54"/>
      <c r="G14" s="55"/>
    </row>
    <row r="15" spans="1:52" ht="28.8" x14ac:dyDescent="0.3">
      <c r="A15" s="13" t="s">
        <v>45</v>
      </c>
      <c r="B15" s="14" t="s">
        <v>23</v>
      </c>
      <c r="C15" s="41" t="s">
        <v>209</v>
      </c>
      <c r="D15" s="70" t="s">
        <v>232</v>
      </c>
      <c r="E15" s="1" t="s">
        <v>156</v>
      </c>
      <c r="F15" s="1" t="s">
        <v>155</v>
      </c>
      <c r="G15" s="1" t="s">
        <v>164</v>
      </c>
    </row>
    <row r="16" spans="1:52" ht="43.2" x14ac:dyDescent="0.3">
      <c r="A16" s="13" t="s">
        <v>46</v>
      </c>
      <c r="B16" s="14" t="s">
        <v>24</v>
      </c>
      <c r="C16" s="48" t="s">
        <v>236</v>
      </c>
      <c r="D16" s="70" t="s">
        <v>231</v>
      </c>
      <c r="E16" s="1" t="s">
        <v>153</v>
      </c>
      <c r="F16" s="1" t="s">
        <v>154</v>
      </c>
      <c r="G16" s="1" t="s">
        <v>164</v>
      </c>
    </row>
    <row r="17" spans="1:7" ht="28.8" x14ac:dyDescent="0.3">
      <c r="A17" s="13" t="s">
        <v>47</v>
      </c>
      <c r="B17" s="14" t="s">
        <v>25</v>
      </c>
      <c r="C17" s="41" t="s">
        <v>158</v>
      </c>
      <c r="D17" s="70" t="s">
        <v>258</v>
      </c>
      <c r="E17" s="1" t="s">
        <v>157</v>
      </c>
      <c r="F17" s="1"/>
      <c r="G17" s="1" t="s">
        <v>164</v>
      </c>
    </row>
    <row r="18" spans="1:7" x14ac:dyDescent="0.3">
      <c r="A18" s="13" t="s">
        <v>48</v>
      </c>
      <c r="B18" s="14" t="s">
        <v>26</v>
      </c>
      <c r="C18" s="45" t="s">
        <v>159</v>
      </c>
      <c r="D18" s="72" t="s">
        <v>260</v>
      </c>
      <c r="E18" s="1" t="s">
        <v>156</v>
      </c>
      <c r="F18" s="1" t="s">
        <v>164</v>
      </c>
      <c r="G18" s="1" t="s">
        <v>164</v>
      </c>
    </row>
    <row r="19" spans="1:7" x14ac:dyDescent="0.3">
      <c r="A19" s="57" t="s">
        <v>49</v>
      </c>
      <c r="B19" s="14" t="s">
        <v>27</v>
      </c>
      <c r="C19" s="41"/>
      <c r="D19" s="72" t="s">
        <v>162</v>
      </c>
      <c r="E19" s="1" t="s">
        <v>156</v>
      </c>
      <c r="F19" s="1" t="s">
        <v>164</v>
      </c>
      <c r="G19" s="1" t="s">
        <v>164</v>
      </c>
    </row>
    <row r="20" spans="1:7" ht="30" customHeight="1" x14ac:dyDescent="0.3">
      <c r="A20" s="57"/>
      <c r="B20" s="16" t="s">
        <v>5</v>
      </c>
      <c r="C20" s="41" t="s">
        <v>193</v>
      </c>
      <c r="D20" s="82" t="s">
        <v>259</v>
      </c>
      <c r="E20" s="1" t="s">
        <v>244</v>
      </c>
      <c r="F20" s="2" t="s">
        <v>265</v>
      </c>
      <c r="G20" s="1" t="s">
        <v>164</v>
      </c>
    </row>
    <row r="21" spans="1:7" x14ac:dyDescent="0.3">
      <c r="A21" s="57"/>
      <c r="B21" s="16" t="s">
        <v>29</v>
      </c>
      <c r="C21" s="41" t="s">
        <v>194</v>
      </c>
      <c r="D21" s="82"/>
      <c r="E21" s="1" t="s">
        <v>244</v>
      </c>
      <c r="F21" s="1" t="s">
        <v>164</v>
      </c>
      <c r="G21" s="1" t="s">
        <v>164</v>
      </c>
    </row>
    <row r="22" spans="1:7" x14ac:dyDescent="0.3">
      <c r="A22" s="57"/>
      <c r="B22" s="16" t="s">
        <v>28</v>
      </c>
      <c r="C22" s="41" t="s">
        <v>195</v>
      </c>
      <c r="D22" s="83" t="s">
        <v>261</v>
      </c>
      <c r="E22" s="1" t="s">
        <v>156</v>
      </c>
      <c r="F22" s="1" t="s">
        <v>176</v>
      </c>
      <c r="G22" s="1" t="s">
        <v>164</v>
      </c>
    </row>
    <row r="23" spans="1:7" x14ac:dyDescent="0.3">
      <c r="A23" s="57"/>
      <c r="B23" s="16" t="s">
        <v>3</v>
      </c>
      <c r="C23" s="41" t="s">
        <v>196</v>
      </c>
      <c r="D23" s="72" t="s">
        <v>262</v>
      </c>
      <c r="E23" s="1" t="s">
        <v>244</v>
      </c>
      <c r="F23" s="2" t="s">
        <v>264</v>
      </c>
      <c r="G23" s="1" t="s">
        <v>164</v>
      </c>
    </row>
    <row r="24" spans="1:7" x14ac:dyDescent="0.3">
      <c r="A24" s="57"/>
      <c r="B24" s="16" t="s">
        <v>4</v>
      </c>
      <c r="C24" s="41" t="s">
        <v>197</v>
      </c>
      <c r="D24" s="72" t="s">
        <v>263</v>
      </c>
      <c r="E24" s="1" t="s">
        <v>156</v>
      </c>
      <c r="F24" s="1" t="s">
        <v>164</v>
      </c>
      <c r="G24" s="1" t="s">
        <v>164</v>
      </c>
    </row>
    <row r="25" spans="1:7" x14ac:dyDescent="0.3">
      <c r="A25" s="13"/>
      <c r="B25" s="15" t="s">
        <v>75</v>
      </c>
      <c r="C25" s="42"/>
      <c r="D25" s="39"/>
      <c r="E25" s="1"/>
      <c r="F25" s="1"/>
      <c r="G25" s="1"/>
    </row>
    <row r="26" spans="1:7" ht="18" x14ac:dyDescent="0.3">
      <c r="A26" s="53" t="s">
        <v>6</v>
      </c>
      <c r="B26" s="54"/>
      <c r="C26" s="54"/>
      <c r="D26" s="54"/>
      <c r="E26" s="54"/>
      <c r="F26" s="54"/>
      <c r="G26" s="55"/>
    </row>
    <row r="27" spans="1:7" ht="43.2" x14ac:dyDescent="0.3">
      <c r="A27" s="57" t="s">
        <v>50</v>
      </c>
      <c r="B27" s="14" t="s">
        <v>30</v>
      </c>
      <c r="C27" s="48" t="s">
        <v>166</v>
      </c>
      <c r="D27" s="72" t="s">
        <v>201</v>
      </c>
      <c r="E27" s="80" t="s">
        <v>153</v>
      </c>
      <c r="F27" s="80" t="s">
        <v>200</v>
      </c>
      <c r="G27" s="1" t="s">
        <v>164</v>
      </c>
    </row>
    <row r="28" spans="1:7" ht="28.8" x14ac:dyDescent="0.3">
      <c r="A28" s="57"/>
      <c r="B28" s="16" t="s">
        <v>31</v>
      </c>
      <c r="C28" s="48" t="s">
        <v>192</v>
      </c>
      <c r="D28" s="81" t="s">
        <v>233</v>
      </c>
      <c r="E28" s="80"/>
      <c r="F28" s="81" t="s">
        <v>234</v>
      </c>
      <c r="G28" s="1" t="s">
        <v>144</v>
      </c>
    </row>
    <row r="29" spans="1:7" ht="43.2" x14ac:dyDescent="0.3">
      <c r="A29" s="13" t="s">
        <v>52</v>
      </c>
      <c r="B29" s="15" t="s">
        <v>51</v>
      </c>
      <c r="C29" s="48" t="s">
        <v>167</v>
      </c>
      <c r="D29" s="81" t="s">
        <v>165</v>
      </c>
      <c r="E29" s="80" t="s">
        <v>156</v>
      </c>
      <c r="F29" s="80" t="s">
        <v>164</v>
      </c>
      <c r="G29" s="1" t="s">
        <v>164</v>
      </c>
    </row>
    <row r="30" spans="1:7" ht="28.8" x14ac:dyDescent="0.3">
      <c r="A30" s="57" t="s">
        <v>53</v>
      </c>
      <c r="B30" s="15" t="s">
        <v>36</v>
      </c>
      <c r="C30" s="48" t="s">
        <v>169</v>
      </c>
      <c r="D30" s="70" t="s">
        <v>168</v>
      </c>
      <c r="E30" s="80" t="s">
        <v>156</v>
      </c>
      <c r="F30" s="80" t="s">
        <v>164</v>
      </c>
      <c r="G30" s="1" t="s">
        <v>164</v>
      </c>
    </row>
    <row r="31" spans="1:7" ht="28.8" x14ac:dyDescent="0.3">
      <c r="A31" s="57"/>
      <c r="B31" s="16" t="s">
        <v>54</v>
      </c>
      <c r="C31" s="48" t="s">
        <v>192</v>
      </c>
      <c r="D31" s="70" t="s">
        <v>275</v>
      </c>
      <c r="E31" s="80" t="s">
        <v>156</v>
      </c>
      <c r="F31" s="80" t="s">
        <v>164</v>
      </c>
      <c r="G31" s="1" t="s">
        <v>164</v>
      </c>
    </row>
    <row r="32" spans="1:7" x14ac:dyDescent="0.3">
      <c r="A32" s="13"/>
      <c r="B32" s="15" t="s">
        <v>75</v>
      </c>
      <c r="C32" s="42"/>
      <c r="D32" s="3"/>
      <c r="E32" s="1"/>
      <c r="F32" s="1"/>
      <c r="G32" s="1"/>
    </row>
    <row r="33" spans="1:7" ht="18" x14ac:dyDescent="0.3">
      <c r="A33" s="53" t="s">
        <v>7</v>
      </c>
      <c r="B33" s="54"/>
      <c r="C33" s="54"/>
      <c r="D33" s="54"/>
      <c r="E33" s="54"/>
      <c r="F33" s="54"/>
      <c r="G33" s="55"/>
    </row>
    <row r="34" spans="1:7" ht="72" x14ac:dyDescent="0.3">
      <c r="A34" s="13" t="s">
        <v>37</v>
      </c>
      <c r="B34" s="14" t="s">
        <v>32</v>
      </c>
      <c r="C34" s="48" t="s">
        <v>174</v>
      </c>
      <c r="D34" s="79" t="s">
        <v>199</v>
      </c>
      <c r="E34" s="1" t="s">
        <v>156</v>
      </c>
      <c r="F34" s="2" t="s">
        <v>182</v>
      </c>
      <c r="G34" s="1" t="s">
        <v>164</v>
      </c>
    </row>
    <row r="35" spans="1:7" ht="43.2" x14ac:dyDescent="0.3">
      <c r="A35" s="57" t="s">
        <v>38</v>
      </c>
      <c r="B35" s="14" t="s">
        <v>73</v>
      </c>
      <c r="C35" s="48" t="s">
        <v>174</v>
      </c>
      <c r="D35" s="79" t="s">
        <v>235</v>
      </c>
      <c r="E35" s="1" t="s">
        <v>156</v>
      </c>
      <c r="F35" s="1" t="s">
        <v>164</v>
      </c>
      <c r="G35" s="1" t="s">
        <v>164</v>
      </c>
    </row>
    <row r="36" spans="1:7" ht="28.8" x14ac:dyDescent="0.3">
      <c r="A36" s="57"/>
      <c r="B36" s="16" t="s">
        <v>34</v>
      </c>
      <c r="C36" s="48" t="s">
        <v>198</v>
      </c>
      <c r="D36" s="70" t="s">
        <v>276</v>
      </c>
      <c r="E36" s="1" t="s">
        <v>156</v>
      </c>
      <c r="F36" s="1" t="s">
        <v>164</v>
      </c>
      <c r="G36" s="1" t="s">
        <v>164</v>
      </c>
    </row>
    <row r="37" spans="1:7" ht="57.6" x14ac:dyDescent="0.3">
      <c r="A37" s="13" t="s">
        <v>39</v>
      </c>
      <c r="B37" s="15" t="s">
        <v>33</v>
      </c>
      <c r="C37" s="48" t="s">
        <v>174</v>
      </c>
      <c r="D37" s="70" t="s">
        <v>181</v>
      </c>
      <c r="E37" s="1" t="s">
        <v>156</v>
      </c>
      <c r="F37" s="1" t="s">
        <v>164</v>
      </c>
      <c r="G37" s="1" t="s">
        <v>164</v>
      </c>
    </row>
    <row r="38" spans="1:7" ht="28.8" x14ac:dyDescent="0.3">
      <c r="A38" s="57" t="s">
        <v>41</v>
      </c>
      <c r="B38" s="15" t="s">
        <v>55</v>
      </c>
      <c r="C38" s="48" t="s">
        <v>174</v>
      </c>
      <c r="D38" s="70" t="s">
        <v>181</v>
      </c>
      <c r="E38" s="1" t="s">
        <v>156</v>
      </c>
      <c r="F38" s="1" t="s">
        <v>164</v>
      </c>
      <c r="G38" s="1" t="s">
        <v>164</v>
      </c>
    </row>
    <row r="39" spans="1:7" ht="28.8" x14ac:dyDescent="0.3">
      <c r="A39" s="57"/>
      <c r="B39" s="16" t="s">
        <v>56</v>
      </c>
      <c r="C39" s="48" t="s">
        <v>210</v>
      </c>
      <c r="D39" s="79" t="s">
        <v>170</v>
      </c>
      <c r="E39" s="1" t="s">
        <v>156</v>
      </c>
      <c r="F39" s="2" t="s">
        <v>171</v>
      </c>
      <c r="G39" s="1" t="s">
        <v>144</v>
      </c>
    </row>
    <row r="40" spans="1:7" ht="43.2" x14ac:dyDescent="0.3">
      <c r="A40" s="13" t="s">
        <v>40</v>
      </c>
      <c r="B40" s="14" t="s">
        <v>35</v>
      </c>
      <c r="C40" s="48" t="s">
        <v>173</v>
      </c>
      <c r="D40" s="79" t="s">
        <v>237</v>
      </c>
      <c r="E40" s="1" t="s">
        <v>156</v>
      </c>
      <c r="F40" s="1" t="s">
        <v>172</v>
      </c>
      <c r="G40" s="1" t="s">
        <v>144</v>
      </c>
    </row>
    <row r="41" spans="1:7" x14ac:dyDescent="0.3">
      <c r="A41" s="13"/>
      <c r="B41" s="15" t="s">
        <v>75</v>
      </c>
      <c r="C41" s="42"/>
      <c r="D41" s="3"/>
      <c r="E41" s="1"/>
      <c r="F41" s="1"/>
      <c r="G41" s="1"/>
    </row>
    <row r="42" spans="1:7" ht="18" x14ac:dyDescent="0.3">
      <c r="A42" s="53" t="s">
        <v>8</v>
      </c>
      <c r="B42" s="54"/>
      <c r="C42" s="54"/>
      <c r="D42" s="54"/>
      <c r="E42" s="54"/>
      <c r="F42" s="54"/>
      <c r="G42" s="55"/>
    </row>
    <row r="43" spans="1:7" ht="28.8" x14ac:dyDescent="0.3">
      <c r="A43" s="13" t="s">
        <v>57</v>
      </c>
      <c r="B43" s="26" t="s">
        <v>58</v>
      </c>
      <c r="C43" s="41" t="s">
        <v>211</v>
      </c>
      <c r="D43" s="70" t="s">
        <v>238</v>
      </c>
      <c r="E43" s="1" t="s">
        <v>156</v>
      </c>
      <c r="F43" s="1" t="s">
        <v>213</v>
      </c>
      <c r="G43" s="1" t="s">
        <v>164</v>
      </c>
    </row>
    <row r="44" spans="1:7" ht="28.8" x14ac:dyDescent="0.3">
      <c r="A44" s="57" t="s">
        <v>59</v>
      </c>
      <c r="B44" s="14" t="s">
        <v>60</v>
      </c>
      <c r="C44" s="41"/>
      <c r="D44" s="70" t="s">
        <v>239</v>
      </c>
      <c r="E44" s="1" t="s">
        <v>214</v>
      </c>
      <c r="F44" s="1" t="s">
        <v>215</v>
      </c>
      <c r="G44" s="1" t="s">
        <v>144</v>
      </c>
    </row>
    <row r="45" spans="1:7" x14ac:dyDescent="0.3">
      <c r="A45" s="57"/>
      <c r="B45" s="16" t="s">
        <v>83</v>
      </c>
      <c r="C45" s="41" t="s">
        <v>212</v>
      </c>
      <c r="D45" s="47" t="s">
        <v>84</v>
      </c>
      <c r="E45" s="1"/>
      <c r="F45" s="1"/>
      <c r="G45" s="1"/>
    </row>
    <row r="46" spans="1:7" x14ac:dyDescent="0.3">
      <c r="A46" s="57"/>
      <c r="B46" s="16" t="s">
        <v>240</v>
      </c>
      <c r="C46" s="41" t="s">
        <v>212</v>
      </c>
      <c r="D46" s="47" t="s">
        <v>84</v>
      </c>
      <c r="E46" s="1"/>
      <c r="F46" s="1"/>
      <c r="G46" s="1"/>
    </row>
    <row r="47" spans="1:7" ht="28.8" x14ac:dyDescent="0.3">
      <c r="A47" s="57"/>
      <c r="B47" s="16" t="s">
        <v>85</v>
      </c>
      <c r="C47" s="48" t="s">
        <v>160</v>
      </c>
      <c r="D47" s="70" t="s">
        <v>161</v>
      </c>
      <c r="E47" s="1" t="s">
        <v>214</v>
      </c>
      <c r="F47" s="1" t="s">
        <v>215</v>
      </c>
      <c r="G47" s="1" t="s">
        <v>144</v>
      </c>
    </row>
    <row r="48" spans="1:7" x14ac:dyDescent="0.3">
      <c r="A48" s="57"/>
      <c r="B48" s="16" t="s">
        <v>61</v>
      </c>
      <c r="C48" s="41" t="s">
        <v>186</v>
      </c>
      <c r="D48" s="70" t="s">
        <v>243</v>
      </c>
      <c r="E48" s="1" t="s">
        <v>214</v>
      </c>
      <c r="F48" s="1" t="s">
        <v>224</v>
      </c>
      <c r="G48" s="1" t="s">
        <v>144</v>
      </c>
    </row>
    <row r="49" spans="1:7" x14ac:dyDescent="0.3">
      <c r="A49" s="57"/>
      <c r="B49" s="16" t="s">
        <v>62</v>
      </c>
      <c r="C49" s="41" t="s">
        <v>185</v>
      </c>
      <c r="D49" s="70" t="s">
        <v>244</v>
      </c>
      <c r="E49" s="1" t="s">
        <v>214</v>
      </c>
      <c r="F49" s="1" t="s">
        <v>215</v>
      </c>
      <c r="G49" s="1" t="s">
        <v>144</v>
      </c>
    </row>
    <row r="50" spans="1:7" x14ac:dyDescent="0.3">
      <c r="A50" s="57"/>
      <c r="B50" s="16" t="s">
        <v>63</v>
      </c>
      <c r="C50" s="41" t="s">
        <v>187</v>
      </c>
      <c r="D50" s="70" t="s">
        <v>188</v>
      </c>
      <c r="E50" s="1" t="s">
        <v>214</v>
      </c>
      <c r="F50" s="1" t="s">
        <v>215</v>
      </c>
      <c r="G50" s="1" t="s">
        <v>144</v>
      </c>
    </row>
    <row r="51" spans="1:7" ht="28.8" x14ac:dyDescent="0.3">
      <c r="A51" s="13" t="s">
        <v>64</v>
      </c>
      <c r="B51" s="14" t="s">
        <v>77</v>
      </c>
      <c r="C51" s="48" t="s">
        <v>190</v>
      </c>
      <c r="D51" s="78" t="s">
        <v>189</v>
      </c>
      <c r="E51" s="1" t="s">
        <v>214</v>
      </c>
      <c r="F51" s="1" t="s">
        <v>225</v>
      </c>
      <c r="G51" s="1" t="s">
        <v>144</v>
      </c>
    </row>
    <row r="52" spans="1:7" ht="43.2" x14ac:dyDescent="0.3">
      <c r="A52" s="13" t="s">
        <v>65</v>
      </c>
      <c r="B52" s="14" t="s">
        <v>66</v>
      </c>
      <c r="C52" s="48" t="s">
        <v>191</v>
      </c>
      <c r="D52" s="78" t="s">
        <v>223</v>
      </c>
      <c r="E52" s="1"/>
      <c r="F52" s="1"/>
      <c r="G52" s="1"/>
    </row>
    <row r="53" spans="1:7" ht="43.2" x14ac:dyDescent="0.3">
      <c r="A53" s="13" t="s">
        <v>67</v>
      </c>
      <c r="B53" s="14" t="s">
        <v>68</v>
      </c>
      <c r="C53" s="48" t="s">
        <v>184</v>
      </c>
      <c r="D53" s="79" t="s">
        <v>241</v>
      </c>
      <c r="E53" s="1"/>
      <c r="F53" s="1"/>
      <c r="G53" s="1"/>
    </row>
    <row r="54" spans="1:7" x14ac:dyDescent="0.3">
      <c r="A54" s="13"/>
      <c r="B54" s="15" t="s">
        <v>75</v>
      </c>
      <c r="C54" s="42"/>
      <c r="D54" s="3"/>
      <c r="E54" s="1"/>
      <c r="F54" s="1"/>
      <c r="G54" s="1"/>
    </row>
  </sheetData>
  <mergeCells count="14">
    <mergeCell ref="A44:A50"/>
    <mergeCell ref="A35:A36"/>
    <mergeCell ref="A30:A31"/>
    <mergeCell ref="A27:A28"/>
    <mergeCell ref="A19:A24"/>
    <mergeCell ref="A38:A39"/>
    <mergeCell ref="A33:G33"/>
    <mergeCell ref="A42:G42"/>
    <mergeCell ref="A3:G3"/>
    <mergeCell ref="A9:G9"/>
    <mergeCell ref="A14:G14"/>
    <mergeCell ref="A26:G26"/>
    <mergeCell ref="A1:G1"/>
    <mergeCell ref="D20:D21"/>
  </mergeCells>
  <hyperlinks>
    <hyperlink ref="D4" r:id="rId1" display="http://www.fcsvt.org/" xr:uid="{10F63B51-837B-4CD4-BC84-506F2FB19A56}"/>
  </hyperlinks>
  <pageMargins left="0.7" right="0.7" top="0.75" bottom="0.75" header="0.3" footer="0.3"/>
  <pageSetup scale="3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BE890-94DA-44C6-9369-37D84DC690D5}">
  <dimension ref="A1:B15"/>
  <sheetViews>
    <sheetView workbookViewId="0">
      <selection activeCell="B9" sqref="B9:B12"/>
    </sheetView>
  </sheetViews>
  <sheetFormatPr defaultRowHeight="14.4" x14ac:dyDescent="0.3"/>
  <cols>
    <col min="1" max="1" width="41.88671875" customWidth="1"/>
    <col min="2" max="2" width="47.5546875" customWidth="1"/>
  </cols>
  <sheetData>
    <row r="1" spans="1:2" ht="18" x14ac:dyDescent="0.3">
      <c r="A1" s="58" t="s">
        <v>108</v>
      </c>
      <c r="B1" s="58"/>
    </row>
    <row r="2" spans="1:2" x14ac:dyDescent="0.3">
      <c r="A2" s="14" t="s">
        <v>99</v>
      </c>
      <c r="B2" s="38" t="s">
        <v>278</v>
      </c>
    </row>
    <row r="3" spans="1:2" ht="28.8" x14ac:dyDescent="0.3">
      <c r="A3" s="14" t="s">
        <v>100</v>
      </c>
      <c r="B3" s="72" t="s">
        <v>156</v>
      </c>
    </row>
    <row r="4" spans="1:2" ht="28.8" x14ac:dyDescent="0.3">
      <c r="A4" s="14" t="s">
        <v>104</v>
      </c>
      <c r="B4" s="72" t="s">
        <v>226</v>
      </c>
    </row>
    <row r="5" spans="1:2" ht="28.8" x14ac:dyDescent="0.3">
      <c r="A5" s="14" t="s">
        <v>140</v>
      </c>
      <c r="B5" s="77">
        <v>168621</v>
      </c>
    </row>
    <row r="6" spans="1:2" ht="48" customHeight="1" x14ac:dyDescent="0.3">
      <c r="A6" s="49" t="s">
        <v>105</v>
      </c>
      <c r="B6" s="70" t="s">
        <v>227</v>
      </c>
    </row>
    <row r="8" spans="1:2" ht="18" x14ac:dyDescent="0.35">
      <c r="A8" s="59" t="s">
        <v>109</v>
      </c>
      <c r="B8" s="59"/>
    </row>
    <row r="9" spans="1:2" x14ac:dyDescent="0.3">
      <c r="A9" s="17" t="s">
        <v>110</v>
      </c>
      <c r="B9" s="68" t="s">
        <v>230</v>
      </c>
    </row>
    <row r="10" spans="1:2" x14ac:dyDescent="0.3">
      <c r="A10" s="17" t="s">
        <v>111</v>
      </c>
      <c r="B10" s="68" t="s">
        <v>228</v>
      </c>
    </row>
    <row r="11" spans="1:2" x14ac:dyDescent="0.3">
      <c r="A11" s="17" t="s">
        <v>112</v>
      </c>
      <c r="B11" s="68" t="s">
        <v>229</v>
      </c>
    </row>
    <row r="12" spans="1:2" ht="43.2" x14ac:dyDescent="0.3">
      <c r="A12" s="17" t="s">
        <v>113</v>
      </c>
      <c r="B12" s="72" t="s">
        <v>242</v>
      </c>
    </row>
    <row r="13" spans="1:2" ht="30" customHeight="1" x14ac:dyDescent="0.3">
      <c r="A13" s="17" t="s">
        <v>105</v>
      </c>
      <c r="B13" s="1"/>
    </row>
    <row r="15" spans="1:2" x14ac:dyDescent="0.3">
      <c r="A15" t="s">
        <v>141</v>
      </c>
    </row>
  </sheetData>
  <mergeCells count="2">
    <mergeCell ref="A1:B1"/>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zoomScaleNormal="100" workbookViewId="0">
      <selection activeCell="B8" sqref="B8"/>
    </sheetView>
  </sheetViews>
  <sheetFormatPr defaultRowHeight="14.4" x14ac:dyDescent="0.3"/>
  <cols>
    <col min="1" max="1" width="28.88671875" style="9" customWidth="1"/>
    <col min="2" max="4" width="26.6640625" customWidth="1"/>
    <col min="5" max="5" width="9.109375" customWidth="1"/>
    <col min="6" max="6" width="42.6640625" bestFit="1" customWidth="1"/>
    <col min="7" max="7" width="21" customWidth="1"/>
    <col min="8" max="8" width="7.88671875" customWidth="1"/>
    <col min="9" max="9" width="23.44140625" customWidth="1"/>
    <col min="10" max="10" width="13.6640625" customWidth="1"/>
    <col min="11" max="11" width="9" customWidth="1"/>
    <col min="12" max="12" width="7.88671875" customWidth="1"/>
    <col min="13" max="13" width="11" bestFit="1" customWidth="1"/>
  </cols>
  <sheetData>
    <row r="1" spans="1:13" ht="18" x14ac:dyDescent="0.35">
      <c r="A1" s="21" t="s">
        <v>10</v>
      </c>
      <c r="B1" s="21"/>
      <c r="C1" s="21"/>
      <c r="D1" s="21"/>
      <c r="E1" s="21"/>
      <c r="F1" s="21"/>
      <c r="G1" s="21"/>
      <c r="H1" s="21"/>
      <c r="I1" s="21"/>
      <c r="J1" s="21"/>
      <c r="K1" s="21"/>
      <c r="L1" s="21"/>
      <c r="M1" s="21"/>
    </row>
    <row r="2" spans="1:13" ht="15.6" x14ac:dyDescent="0.3">
      <c r="A2" s="18" t="s">
        <v>87</v>
      </c>
    </row>
    <row r="4" spans="1:13" ht="15.6" x14ac:dyDescent="0.3">
      <c r="A4" s="22" t="s">
        <v>88</v>
      </c>
      <c r="B4" s="23"/>
      <c r="C4" s="23"/>
      <c r="D4" s="24"/>
      <c r="E4" s="5"/>
      <c r="F4" s="60" t="s">
        <v>119</v>
      </c>
      <c r="G4" s="61"/>
      <c r="I4" s="62" t="s">
        <v>20</v>
      </c>
      <c r="J4" s="62"/>
      <c r="K4" s="62"/>
      <c r="L4" s="62"/>
      <c r="M4" s="62"/>
    </row>
    <row r="5" spans="1:13" ht="28.8" x14ac:dyDescent="0.3">
      <c r="A5" s="25" t="s">
        <v>120</v>
      </c>
      <c r="B5" s="8"/>
      <c r="C5" s="8"/>
      <c r="D5" s="8"/>
      <c r="E5" s="5"/>
      <c r="F5" s="17" t="s">
        <v>134</v>
      </c>
      <c r="G5" s="1"/>
      <c r="I5" s="17"/>
      <c r="J5" s="26" t="s">
        <v>121</v>
      </c>
      <c r="K5" s="26" t="s">
        <v>122</v>
      </c>
      <c r="L5" s="26" t="s">
        <v>19</v>
      </c>
      <c r="M5" s="27" t="s">
        <v>123</v>
      </c>
    </row>
    <row r="6" spans="1:13" x14ac:dyDescent="0.3">
      <c r="A6" s="28" t="s">
        <v>124</v>
      </c>
      <c r="B6" s="29">
        <v>1.9</v>
      </c>
      <c r="C6" s="29" t="s">
        <v>245</v>
      </c>
      <c r="D6" s="29"/>
      <c r="E6" s="5"/>
      <c r="F6" s="17" t="s">
        <v>135</v>
      </c>
      <c r="G6" s="1"/>
      <c r="I6" s="26" t="s">
        <v>17</v>
      </c>
      <c r="J6" s="30">
        <v>0.01</v>
      </c>
      <c r="K6" s="30">
        <v>0.03</v>
      </c>
      <c r="L6" s="30">
        <v>0.05</v>
      </c>
      <c r="M6" s="30">
        <v>0.17</v>
      </c>
    </row>
    <row r="7" spans="1:13" ht="28.8" x14ac:dyDescent="0.3">
      <c r="A7" s="15" t="s">
        <v>125</v>
      </c>
      <c r="B7" s="29">
        <v>20</v>
      </c>
      <c r="C7" s="29" t="s">
        <v>246</v>
      </c>
      <c r="D7" s="29"/>
      <c r="E7" s="5"/>
      <c r="F7" s="17" t="s">
        <v>12</v>
      </c>
      <c r="G7" s="1"/>
      <c r="I7" s="27" t="s">
        <v>18</v>
      </c>
      <c r="J7" s="31">
        <v>0.02</v>
      </c>
      <c r="K7" s="31">
        <v>0.04</v>
      </c>
      <c r="L7" s="31">
        <v>0.08</v>
      </c>
      <c r="M7" s="30">
        <v>0.17</v>
      </c>
    </row>
    <row r="8" spans="1:13" ht="28.8" x14ac:dyDescent="0.3">
      <c r="A8" s="32" t="s">
        <v>9</v>
      </c>
      <c r="B8" s="29" t="s">
        <v>121</v>
      </c>
      <c r="C8" s="29"/>
      <c r="D8" s="29"/>
      <c r="E8" s="5"/>
      <c r="F8" s="17" t="s">
        <v>11</v>
      </c>
      <c r="G8" s="1"/>
      <c r="I8" s="26" t="s">
        <v>126</v>
      </c>
      <c r="J8" s="31">
        <v>0.02</v>
      </c>
      <c r="K8" s="31">
        <v>0.08</v>
      </c>
      <c r="L8" s="31">
        <v>0.1</v>
      </c>
      <c r="M8" s="30">
        <v>0.17</v>
      </c>
    </row>
    <row r="9" spans="1:13" x14ac:dyDescent="0.3">
      <c r="A9" s="32" t="s">
        <v>16</v>
      </c>
      <c r="B9" s="8" t="s">
        <v>17</v>
      </c>
      <c r="C9" s="29"/>
      <c r="D9" s="29"/>
      <c r="E9" s="5"/>
      <c r="F9" s="17" t="s">
        <v>13</v>
      </c>
      <c r="G9" s="1"/>
    </row>
    <row r="10" spans="1:13" x14ac:dyDescent="0.3">
      <c r="A10" s="28" t="s">
        <v>127</v>
      </c>
      <c r="B10" s="29">
        <v>2019</v>
      </c>
      <c r="C10" s="29"/>
      <c r="D10" s="29"/>
      <c r="E10" s="5"/>
      <c r="F10" s="17" t="s">
        <v>15</v>
      </c>
      <c r="G10" s="1"/>
    </row>
    <row r="11" spans="1:13" ht="28.8" x14ac:dyDescent="0.3">
      <c r="A11" s="15" t="s">
        <v>128</v>
      </c>
      <c r="B11" s="29"/>
      <c r="C11" s="29"/>
      <c r="D11" s="29"/>
      <c r="F11" s="17" t="s">
        <v>14</v>
      </c>
      <c r="G11" s="19"/>
    </row>
    <row r="12" spans="1:13" ht="14.4" customHeight="1" x14ac:dyDescent="0.3">
      <c r="A12" s="28" t="s">
        <v>129</v>
      </c>
      <c r="B12" s="33">
        <f>IFERROR(VLOOKUP(B9,$I$5:$M$8,MATCH(B8,$I$5:$M$5,0),FALSE)*IF(ISBLANK(B10)=TRUE,1,(1-IF(B10&gt;=2010,0,(2010-B10)*0.1)))*IF(ISBLANK(B11),1,B11/12),"")</f>
        <v>0.01</v>
      </c>
      <c r="C12" s="33" t="str">
        <f t="shared" ref="C12:D12" si="0">IFERROR(VLOOKUP(C9,$I$5:$M$8,MATCH(C8,$I$5:$M$5,0),FALSE)*IF(ISBLANK(C10)=TRUE,1,(1-IF(C10&gt;=2010,0,(2010-C10)*0.1)))*IF(ISBLANK(C11),1,C11/12),"")</f>
        <v/>
      </c>
      <c r="D12" s="33" t="str">
        <f t="shared" si="0"/>
        <v/>
      </c>
      <c r="F12" s="10"/>
    </row>
    <row r="13" spans="1:13" ht="28.8" x14ac:dyDescent="0.3">
      <c r="A13" s="15" t="s">
        <v>130</v>
      </c>
      <c r="B13" s="34">
        <f>IFERROR(B7*B12,"")</f>
        <v>0.2</v>
      </c>
      <c r="C13" s="34" t="str">
        <f t="shared" ref="C13:D13" si="1">IFERROR(C7*C12,"")</f>
        <v/>
      </c>
      <c r="D13" s="34" t="str">
        <f t="shared" si="1"/>
        <v/>
      </c>
      <c r="F13" s="63" t="s">
        <v>136</v>
      </c>
      <c r="G13" s="63"/>
    </row>
    <row r="14" spans="1:13" x14ac:dyDescent="0.3">
      <c r="A14" s="35" t="s">
        <v>131</v>
      </c>
      <c r="B14" s="36"/>
      <c r="C14" s="36"/>
      <c r="D14" s="36"/>
      <c r="F14" s="63"/>
      <c r="G14" s="63"/>
    </row>
    <row r="15" spans="1:13" ht="28.8" x14ac:dyDescent="0.3">
      <c r="A15" s="15" t="s">
        <v>132</v>
      </c>
      <c r="B15" s="1"/>
      <c r="C15" s="1"/>
      <c r="D15" s="1"/>
      <c r="F15" s="63"/>
      <c r="G15" s="63"/>
    </row>
    <row r="16" spans="1:13" x14ac:dyDescent="0.3">
      <c r="A16" s="28" t="s">
        <v>129</v>
      </c>
      <c r="B16" s="37">
        <v>0.02</v>
      </c>
      <c r="C16" s="37">
        <v>0.02</v>
      </c>
      <c r="D16" s="37">
        <v>0.02</v>
      </c>
    </row>
    <row r="17" spans="1:4" ht="28.8" x14ac:dyDescent="0.3">
      <c r="A17" s="15" t="s">
        <v>133</v>
      </c>
      <c r="B17" s="1"/>
      <c r="C17" s="1"/>
      <c r="D17" s="1"/>
    </row>
  </sheetData>
  <mergeCells count="3">
    <mergeCell ref="F4:G4"/>
    <mergeCell ref="I4:M4"/>
    <mergeCell ref="F13:G15"/>
  </mergeCells>
  <dataValidations count="3">
    <dataValidation type="list" allowBlank="1" showInputMessage="1" showErrorMessage="1" sqref="B9" xr:uid="{AAA0027D-7AF0-46F1-A456-03706C0DD374}">
      <formula1>$I$6:$I$8</formula1>
    </dataValidation>
    <dataValidation type="list" allowBlank="1" showInputMessage="1" showErrorMessage="1" sqref="B8:D8" xr:uid="{5369411A-B36C-46E6-99E4-D7AC170D6421}">
      <formula1>$J$5:$M$5</formula1>
    </dataValidation>
    <dataValidation type="list" allowBlank="1" showInputMessage="1" showErrorMessage="1" sqref="C9:D9" xr:uid="{66662561-F43E-44E4-8080-E378BEB9512B}">
      <formula1>$J$5:$J$7</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4698-87A4-4CEF-8764-8874611297EB}">
  <dimension ref="A1:S14"/>
  <sheetViews>
    <sheetView zoomScaleNormal="100" workbookViewId="0">
      <selection activeCell="B13" sqref="B13"/>
    </sheetView>
  </sheetViews>
  <sheetFormatPr defaultRowHeight="14.4" x14ac:dyDescent="0.3"/>
  <cols>
    <col min="1" max="1" width="38.44140625" style="6" customWidth="1"/>
    <col min="2" max="2" width="54.33203125" customWidth="1"/>
    <col min="3" max="3" width="50.109375" customWidth="1"/>
  </cols>
  <sheetData>
    <row r="1" spans="1:19" ht="18" x14ac:dyDescent="0.35">
      <c r="A1" s="64" t="s">
        <v>89</v>
      </c>
      <c r="B1" s="64"/>
      <c r="C1" s="64"/>
      <c r="D1" s="64"/>
      <c r="E1" s="64"/>
      <c r="F1" s="64"/>
      <c r="G1" s="64"/>
      <c r="H1" s="64"/>
      <c r="I1" s="64"/>
      <c r="J1" s="64"/>
      <c r="K1" s="64"/>
      <c r="L1" s="64"/>
      <c r="M1" s="64"/>
      <c r="N1" s="64"/>
      <c r="O1" s="64"/>
      <c r="P1" s="64"/>
      <c r="Q1" s="64"/>
      <c r="R1" s="64"/>
      <c r="S1" s="64"/>
    </row>
    <row r="2" spans="1:19" x14ac:dyDescent="0.3">
      <c r="A2" s="2"/>
      <c r="B2" s="50" t="s">
        <v>216</v>
      </c>
      <c r="C2" s="50" t="s">
        <v>221</v>
      </c>
    </row>
    <row r="3" spans="1:19" ht="85.95" customHeight="1" x14ac:dyDescent="0.3">
      <c r="A3" s="49" t="s">
        <v>90</v>
      </c>
      <c r="B3" s="70" t="s">
        <v>247</v>
      </c>
      <c r="C3" s="70" t="s">
        <v>250</v>
      </c>
    </row>
    <row r="4" spans="1:19" x14ac:dyDescent="0.3">
      <c r="A4" s="14" t="s">
        <v>79</v>
      </c>
      <c r="B4" s="68" t="s">
        <v>217</v>
      </c>
      <c r="C4" s="68" t="s">
        <v>217</v>
      </c>
    </row>
    <row r="5" spans="1:19" ht="43.2" x14ac:dyDescent="0.3">
      <c r="A5" s="14" t="s">
        <v>80</v>
      </c>
      <c r="B5" s="74" t="s">
        <v>249</v>
      </c>
      <c r="C5" s="75" t="s">
        <v>251</v>
      </c>
    </row>
    <row r="6" spans="1:19" ht="28.8" x14ac:dyDescent="0.3">
      <c r="A6" s="14" t="s">
        <v>81</v>
      </c>
      <c r="B6" s="72" t="s">
        <v>248</v>
      </c>
      <c r="C6" s="72" t="s">
        <v>248</v>
      </c>
    </row>
    <row r="8" spans="1:19" ht="18" x14ac:dyDescent="0.35">
      <c r="A8" s="64" t="s">
        <v>82</v>
      </c>
      <c r="B8" s="64"/>
    </row>
    <row r="9" spans="1:19" ht="28.8" x14ac:dyDescent="0.3">
      <c r="A9" s="14" t="s">
        <v>91</v>
      </c>
      <c r="B9" s="69" t="s">
        <v>219</v>
      </c>
    </row>
    <row r="10" spans="1:19" ht="28.8" x14ac:dyDescent="0.3">
      <c r="A10" s="14" t="s">
        <v>218</v>
      </c>
      <c r="B10" s="69" t="s">
        <v>219</v>
      </c>
    </row>
    <row r="12" spans="1:19" ht="18" x14ac:dyDescent="0.35">
      <c r="A12" s="65" t="s">
        <v>106</v>
      </c>
      <c r="B12" s="66"/>
    </row>
    <row r="13" spans="1:19" ht="43.2" x14ac:dyDescent="0.3">
      <c r="A13" s="14" t="s">
        <v>107</v>
      </c>
      <c r="B13" s="76" t="s">
        <v>220</v>
      </c>
    </row>
    <row r="14" spans="1:19" ht="33.75" customHeight="1" x14ac:dyDescent="0.3"/>
  </sheetData>
  <mergeCells count="3">
    <mergeCell ref="A1:S1"/>
    <mergeCell ref="A8:B8"/>
    <mergeCell ref="A12:B12"/>
  </mergeCells>
  <hyperlinks>
    <hyperlink ref="B13" r:id="rId1" xr:uid="{6E5E22C0-F369-4743-AC60-902834E121BB}"/>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BBFDC-721F-44C3-AB8E-697FF1267649}">
  <dimension ref="A1:C15"/>
  <sheetViews>
    <sheetView zoomScaleNormal="100" workbookViewId="0">
      <selection activeCell="B3" sqref="B3:B15"/>
    </sheetView>
  </sheetViews>
  <sheetFormatPr defaultRowHeight="14.4" x14ac:dyDescent="0.3"/>
  <cols>
    <col min="1" max="1" width="53.5546875" customWidth="1"/>
    <col min="2" max="2" width="63.33203125" bestFit="1" customWidth="1"/>
    <col min="4" max="4" width="23.44140625" customWidth="1"/>
  </cols>
  <sheetData>
    <row r="1" spans="1:3" ht="18" x14ac:dyDescent="0.35">
      <c r="A1" s="59" t="s">
        <v>76</v>
      </c>
      <c r="B1" s="59"/>
    </row>
    <row r="2" spans="1:3" ht="16.5" customHeight="1" x14ac:dyDescent="0.3">
      <c r="A2" s="67" t="s">
        <v>96</v>
      </c>
      <c r="B2" s="67"/>
    </row>
    <row r="3" spans="1:3" ht="16.5" customHeight="1" x14ac:dyDescent="0.3">
      <c r="A3" s="16" t="s">
        <v>98</v>
      </c>
      <c r="B3" s="68" t="s">
        <v>137</v>
      </c>
      <c r="C3" s="20"/>
    </row>
    <row r="4" spans="1:3" ht="28.8" x14ac:dyDescent="0.3">
      <c r="A4" s="16" t="s">
        <v>78</v>
      </c>
      <c r="B4" s="69" t="s">
        <v>252</v>
      </c>
      <c r="C4" s="20"/>
    </row>
    <row r="5" spans="1:3" ht="28.8" x14ac:dyDescent="0.3">
      <c r="A5" s="16" t="s">
        <v>139</v>
      </c>
      <c r="B5" s="70" t="s">
        <v>253</v>
      </c>
      <c r="C5" s="20"/>
    </row>
    <row r="6" spans="1:3" ht="43.2" x14ac:dyDescent="0.3">
      <c r="A6" s="51" t="s">
        <v>254</v>
      </c>
      <c r="B6" s="71" t="s">
        <v>277</v>
      </c>
      <c r="C6" s="20"/>
    </row>
    <row r="7" spans="1:3" x14ac:dyDescent="0.3">
      <c r="A7" s="14" t="s">
        <v>92</v>
      </c>
      <c r="B7" s="68" t="s">
        <v>255</v>
      </c>
    </row>
    <row r="8" spans="1:3" x14ac:dyDescent="0.3">
      <c r="A8" s="14" t="s">
        <v>93</v>
      </c>
      <c r="B8" s="68" t="s">
        <v>97</v>
      </c>
    </row>
    <row r="9" spans="1:3" x14ac:dyDescent="0.3">
      <c r="A9" s="14" t="s">
        <v>94</v>
      </c>
      <c r="B9" s="68" t="s">
        <v>256</v>
      </c>
    </row>
    <row r="10" spans="1:3" ht="28.8" x14ac:dyDescent="0.3">
      <c r="A10" s="14" t="s">
        <v>95</v>
      </c>
      <c r="B10" s="72" t="s">
        <v>257</v>
      </c>
    </row>
    <row r="11" spans="1:3" x14ac:dyDescent="0.3">
      <c r="A11" s="14" t="s">
        <v>114</v>
      </c>
      <c r="B11" s="73"/>
    </row>
    <row r="12" spans="1:3" ht="28.8" x14ac:dyDescent="0.3">
      <c r="A12" s="16" t="s">
        <v>115</v>
      </c>
      <c r="B12" s="68" t="s">
        <v>183</v>
      </c>
    </row>
    <row r="13" spans="1:3" ht="28.8" x14ac:dyDescent="0.3">
      <c r="A13" s="14" t="s">
        <v>138</v>
      </c>
      <c r="B13" s="68" t="s">
        <v>183</v>
      </c>
    </row>
    <row r="14" spans="1:3" ht="28.8" x14ac:dyDescent="0.3">
      <c r="A14" s="14" t="s">
        <v>116</v>
      </c>
      <c r="B14" s="68" t="s">
        <v>222</v>
      </c>
    </row>
    <row r="15" spans="1:3" ht="28.8" x14ac:dyDescent="0.3">
      <c r="A15" s="14" t="s">
        <v>117</v>
      </c>
      <c r="B15" s="68" t="s">
        <v>222</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MCM Reporting</vt:lpstr>
      <vt:lpstr>Additional Reporting</vt:lpstr>
      <vt:lpstr>NonStructural BMPs</vt:lpstr>
      <vt:lpstr>FRP Implementation</vt:lpstr>
      <vt:lpstr>PCP Development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David Allerton</cp:lastModifiedBy>
  <cp:lastPrinted>2019-11-06T13:56:43Z</cp:lastPrinted>
  <dcterms:created xsi:type="dcterms:W3CDTF">2017-05-17T15:08:11Z</dcterms:created>
  <dcterms:modified xsi:type="dcterms:W3CDTF">2024-03-27T13:45:00Z</dcterms:modified>
</cp:coreProperties>
</file>