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3ACD5CF7-14A0-4BC6-91D8-F9DA8D94EFB9}" xr6:coauthVersionLast="47" xr6:coauthVersionMax="47" xr10:uidLastSave="{00000000-0000-0000-0000-000000000000}"/>
  <bookViews>
    <workbookView xWindow="-108" yWindow="-108" windowWidth="23256" windowHeight="12576" xr2:uid="{89D339D4-3E06-494F-BB38-E11FB4BE9A07}"/>
  </bookViews>
  <sheets>
    <sheet name="2022 Vertical Profiles" sheetId="2" r:id="rId1"/>
    <sheet name="2022 Vertical Profile 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C6" i="1"/>
  <c r="B6" i="1"/>
  <c r="G6" i="1"/>
  <c r="H6" i="1"/>
  <c r="I6" i="1"/>
  <c r="D6" i="1"/>
  <c r="E6" i="1"/>
</calcChain>
</file>

<file path=xl/sharedStrings.xml><?xml version="1.0" encoding="utf-8"?>
<sst xmlns="http://schemas.openxmlformats.org/spreadsheetml/2006/main" count="33" uniqueCount="24">
  <si>
    <t>Sampling Date</t>
  </si>
  <si>
    <t>Surface Total Phosphorus (ug/l)</t>
  </si>
  <si>
    <t>Secchi Transparency Without View Tube (m)</t>
  </si>
  <si>
    <t>Secchi Transparency With View Tube (m)</t>
  </si>
  <si>
    <t>Surface Chlorophyll-a (ug/L)</t>
  </si>
  <si>
    <t>Mean</t>
  </si>
  <si>
    <t>Date</t>
  </si>
  <si>
    <t>Depth (m)</t>
  </si>
  <si>
    <t>Temperature, C</t>
  </si>
  <si>
    <t>Dissolved Oxygen (ug/l)</t>
  </si>
  <si>
    <t>Chlorophyll-a (ug/l)</t>
  </si>
  <si>
    <t>Total Phosphorus (ug/l)</t>
  </si>
  <si>
    <t>Dissolved Phosphorus (ug/l)</t>
  </si>
  <si>
    <t>Total Nitrogen (mg/l)</t>
  </si>
  <si>
    <t>Manganese (ug/l)</t>
  </si>
  <si>
    <t>Iron (ug/l)</t>
  </si>
  <si>
    <t>&lt;50.0</t>
  </si>
  <si>
    <t>Secchi Depth with View Tube (m)</t>
  </si>
  <si>
    <t>Chloride (ug/l)</t>
  </si>
  <si>
    <t>&lt;2</t>
  </si>
  <si>
    <t>Hypolimnetic Total Phosphorus (ug/l)</t>
  </si>
  <si>
    <t>Metalimnetic Total Phosphorus (ug/L)</t>
  </si>
  <si>
    <t>Hypolimnetic Chlorophyll-a (ug/l)</t>
  </si>
  <si>
    <t>Metalimnetic Chlorophyll-a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</si>
</sst>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14" fontId="5" fillId="0" borderId="0" xfId="0" applyNumberFormat="1" applyFont="1" applyAlignment="1">
      <alignment horizontal="left" vertical="top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0" fillId="0" borderId="1" xfId="0" applyBorder="1"/>
    <xf numFmtId="14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6600"/>
      <color rgb="FF0033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7/11/2022</a:t>
            </a:r>
            <a:r>
              <a:rPr lang="en-US" baseline="0"/>
              <a:t> Indian Brook Reservoir Water Quality Vertical Profile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Vertical Profiles'!$F$1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Vertical Profiles'!$F$2:$F$4</c:f>
              <c:numCache>
                <c:formatCode>General</c:formatCode>
                <c:ptCount val="3"/>
                <c:pt idx="0">
                  <c:v>3.2</c:v>
                </c:pt>
                <c:pt idx="1">
                  <c:v>14.1</c:v>
                </c:pt>
                <c:pt idx="2">
                  <c:v>11.6</c:v>
                </c:pt>
              </c:numCache>
            </c:numRef>
          </c:xVal>
          <c:yVal>
            <c:numRef>
              <c:f>'2022 Vertical Profiles'!$B$2:$B$4</c:f>
              <c:numCache>
                <c:formatCode>General</c:formatCode>
                <c:ptCount val="3"/>
                <c:pt idx="0">
                  <c:v>0.5</c:v>
                </c:pt>
                <c:pt idx="1">
                  <c:v>5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5C-4ED9-A766-037EDB339E5D}"/>
            </c:ext>
          </c:extLst>
        </c:ser>
        <c:ser>
          <c:idx val="1"/>
          <c:order val="1"/>
          <c:tx>
            <c:strRef>
              <c:f>'2022 Vertical Profiles'!$C$1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'2022 Vertical Profiles'!$C$2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5C-4ED9-A766-037EDB339E5D}"/>
            </c:ext>
          </c:extLst>
        </c:ser>
        <c:ser>
          <c:idx val="2"/>
          <c:order val="2"/>
          <c:tx>
            <c:strRef>
              <c:f>'2022 Vertical Profiles'!$G$1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993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9933"/>
              </a:solidFill>
              <a:ln w="9525">
                <a:solidFill>
                  <a:srgbClr val="FF9933"/>
                </a:solidFill>
              </a:ln>
              <a:effectLst/>
            </c:spPr>
          </c:marker>
          <c:xVal>
            <c:numRef>
              <c:f>'2022 Vertical Profiles'!$G$2:$G$4</c:f>
              <c:numCache>
                <c:formatCode>General</c:formatCode>
                <c:ptCount val="3"/>
                <c:pt idx="0">
                  <c:v>11.2</c:v>
                </c:pt>
                <c:pt idx="1">
                  <c:v>22.3</c:v>
                </c:pt>
                <c:pt idx="2">
                  <c:v>29.7</c:v>
                </c:pt>
              </c:numCache>
            </c:numRef>
          </c:xVal>
          <c:yVal>
            <c:numRef>
              <c:f>'2022 Vertical Profiles'!$B$2:$B$4</c:f>
              <c:numCache>
                <c:formatCode>General</c:formatCode>
                <c:ptCount val="3"/>
                <c:pt idx="0">
                  <c:v>0.5</c:v>
                </c:pt>
                <c:pt idx="1">
                  <c:v>5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5C-4ED9-A766-037EDB339E5D}"/>
            </c:ext>
          </c:extLst>
        </c:ser>
        <c:ser>
          <c:idx val="3"/>
          <c:order val="3"/>
          <c:tx>
            <c:strRef>
              <c:f>'2022 Vertical Profiles'!$H$1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'2022 Vertical Profiles'!$H$2:$H$4</c:f>
              <c:numCache>
                <c:formatCode>General</c:formatCode>
                <c:ptCount val="3"/>
                <c:pt idx="0">
                  <c:v>7</c:v>
                </c:pt>
                <c:pt idx="1">
                  <c:v>13.5</c:v>
                </c:pt>
                <c:pt idx="2">
                  <c:v>14.2</c:v>
                </c:pt>
              </c:numCache>
            </c:numRef>
          </c:xVal>
          <c:yVal>
            <c:numRef>
              <c:f>'2022 Vertical Profiles'!$B$2:$B$4</c:f>
              <c:numCache>
                <c:formatCode>General</c:formatCode>
                <c:ptCount val="3"/>
                <c:pt idx="0">
                  <c:v>0.5</c:v>
                </c:pt>
                <c:pt idx="1">
                  <c:v>5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5C-4ED9-A766-037EDB33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830464"/>
        <c:axId val="1017829632"/>
      </c:scatterChart>
      <c:valAx>
        <c:axId val="1017830464"/>
        <c:scaling>
          <c:orientation val="minMax"/>
          <c:max val="3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829632"/>
        <c:crosses val="autoZero"/>
        <c:crossBetween val="midCat"/>
      </c:valAx>
      <c:valAx>
        <c:axId val="10178296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830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8/3/2022</a:t>
            </a:r>
            <a:r>
              <a:rPr lang="en-US" baseline="0"/>
              <a:t> Indian Brook Reservoir Water Quality Vertical Profile</a:t>
            </a:r>
          </a:p>
        </c:rich>
      </c:tx>
      <c:layout>
        <c:manualLayout>
          <c:xMode val="edge"/>
          <c:yMode val="edge"/>
          <c:x val="0.16452340809705754"/>
          <c:y val="2.479406140714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Vertical Profiles'!$D$1</c:f>
              <c:strCache>
                <c:ptCount val="1"/>
                <c:pt idx="0">
                  <c:v>Temperature, 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'2022 Vertical Profiles'!$D$5:$D$11</c:f>
              <c:numCache>
                <c:formatCode>General</c:formatCode>
                <c:ptCount val="7"/>
                <c:pt idx="0">
                  <c:v>25.84</c:v>
                </c:pt>
                <c:pt idx="1">
                  <c:v>25.71</c:v>
                </c:pt>
                <c:pt idx="2">
                  <c:v>25.49</c:v>
                </c:pt>
                <c:pt idx="3">
                  <c:v>25.27</c:v>
                </c:pt>
                <c:pt idx="4">
                  <c:v>25.04</c:v>
                </c:pt>
                <c:pt idx="5">
                  <c:v>21.79</c:v>
                </c:pt>
                <c:pt idx="6">
                  <c:v>16.62</c:v>
                </c:pt>
              </c:numCache>
            </c:numRef>
          </c:xVal>
          <c:yVal>
            <c:numRef>
              <c:f>'2022 Vertical Profiles'!$B$5:$B$11</c:f>
              <c:numCache>
                <c:formatCode>General</c:formatCode>
                <c:ptCount val="7"/>
                <c:pt idx="0">
                  <c:v>0.5</c:v>
                </c:pt>
                <c:pt idx="1">
                  <c:v>0.99</c:v>
                </c:pt>
                <c:pt idx="2">
                  <c:v>2.02</c:v>
                </c:pt>
                <c:pt idx="3">
                  <c:v>3.03</c:v>
                </c:pt>
                <c:pt idx="4">
                  <c:v>3.99</c:v>
                </c:pt>
                <c:pt idx="5">
                  <c:v>4.95</c:v>
                </c:pt>
                <c:pt idx="6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EE-4601-975F-2E0663312B2E}"/>
            </c:ext>
          </c:extLst>
        </c:ser>
        <c:ser>
          <c:idx val="1"/>
          <c:order val="1"/>
          <c:tx>
            <c:strRef>
              <c:f>'2022 Vertical Profiles'!$C$1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'2022 Vertical Profiles'!$C$11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EE-4601-975F-2E0663312B2E}"/>
            </c:ext>
          </c:extLst>
        </c:ser>
        <c:ser>
          <c:idx val="2"/>
          <c:order val="2"/>
          <c:tx>
            <c:strRef>
              <c:f>'2022 Vertical Profiles'!$E$1</c:f>
              <c:strCache>
                <c:ptCount val="1"/>
                <c:pt idx="0">
                  <c:v>Dissolved Oxygen (ug/l)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'2022 Vertical Profiles'!$E$5:$E$11</c:f>
              <c:numCache>
                <c:formatCode>General</c:formatCode>
                <c:ptCount val="7"/>
                <c:pt idx="0">
                  <c:v>8.2799999999999994</c:v>
                </c:pt>
                <c:pt idx="1">
                  <c:v>8.2799999999999994</c:v>
                </c:pt>
                <c:pt idx="2">
                  <c:v>8.19</c:v>
                </c:pt>
                <c:pt idx="3">
                  <c:v>7.83</c:v>
                </c:pt>
                <c:pt idx="4">
                  <c:v>7.81</c:v>
                </c:pt>
                <c:pt idx="5">
                  <c:v>5.98</c:v>
                </c:pt>
                <c:pt idx="6">
                  <c:v>3.13</c:v>
                </c:pt>
              </c:numCache>
            </c:numRef>
          </c:xVal>
          <c:yVal>
            <c:numRef>
              <c:f>'2022 Vertical Profiles'!$B$5:$B$11</c:f>
              <c:numCache>
                <c:formatCode>General</c:formatCode>
                <c:ptCount val="7"/>
                <c:pt idx="0">
                  <c:v>0.5</c:v>
                </c:pt>
                <c:pt idx="1">
                  <c:v>0.99</c:v>
                </c:pt>
                <c:pt idx="2">
                  <c:v>2.02</c:v>
                </c:pt>
                <c:pt idx="3">
                  <c:v>3.03</c:v>
                </c:pt>
                <c:pt idx="4">
                  <c:v>3.99</c:v>
                </c:pt>
                <c:pt idx="5">
                  <c:v>4.95</c:v>
                </c:pt>
                <c:pt idx="6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EE-4601-975F-2E0663312B2E}"/>
            </c:ext>
          </c:extLst>
        </c:ser>
        <c:ser>
          <c:idx val="3"/>
          <c:order val="3"/>
          <c:tx>
            <c:strRef>
              <c:f>'2022 Vertical Profiles'!$F$1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Vertical Profiles'!$F$10:$F$11</c:f>
              <c:numCache>
                <c:formatCode>General</c:formatCode>
                <c:ptCount val="2"/>
                <c:pt idx="0">
                  <c:v>19.899999999999999</c:v>
                </c:pt>
                <c:pt idx="1">
                  <c:v>123</c:v>
                </c:pt>
              </c:numCache>
            </c:numRef>
          </c:xVal>
          <c:yVal>
            <c:numRef>
              <c:f>'2022 Vertical Profiles'!$B$10:$B$11</c:f>
              <c:numCache>
                <c:formatCode>General</c:formatCode>
                <c:ptCount val="2"/>
                <c:pt idx="0">
                  <c:v>4.95</c:v>
                </c:pt>
                <c:pt idx="1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EE-4601-975F-2E0663312B2E}"/>
            </c:ext>
          </c:extLst>
        </c:ser>
        <c:ser>
          <c:idx val="4"/>
          <c:order val="4"/>
          <c:tx>
            <c:strRef>
              <c:f>'2022 Vertical Profiles'!$G$1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('2022 Vertical Profiles'!$G$5,'2022 Vertical Profiles'!$G$10,'2022 Vertical Profiles'!$G$11)</c:f>
              <c:numCache>
                <c:formatCode>General</c:formatCode>
                <c:ptCount val="3"/>
                <c:pt idx="0">
                  <c:v>8.8000000000000007</c:v>
                </c:pt>
                <c:pt idx="1">
                  <c:v>25.3</c:v>
                </c:pt>
                <c:pt idx="2">
                  <c:v>114</c:v>
                </c:pt>
              </c:numCache>
            </c:numRef>
          </c:xVal>
          <c:yVal>
            <c:numRef>
              <c:f>('2022 Vertical Profiles'!$B$5,'2022 Vertical Profiles'!$B$10,'2022 Vertical Profiles'!$B$11)</c:f>
              <c:numCache>
                <c:formatCode>General</c:formatCode>
                <c:ptCount val="3"/>
                <c:pt idx="0">
                  <c:v>0.5</c:v>
                </c:pt>
                <c:pt idx="1">
                  <c:v>4.95</c:v>
                </c:pt>
                <c:pt idx="2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EE-4601-975F-2E0663312B2E}"/>
            </c:ext>
          </c:extLst>
        </c:ser>
        <c:ser>
          <c:idx val="5"/>
          <c:order val="5"/>
          <c:tx>
            <c:strRef>
              <c:f>'2022 Vertical Profiles'!$H$1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'2022 Vertical Profiles'!$H$10:$H$11</c:f>
              <c:numCache>
                <c:formatCode>General</c:formatCode>
                <c:ptCount val="2"/>
                <c:pt idx="0">
                  <c:v>14</c:v>
                </c:pt>
                <c:pt idx="1">
                  <c:v>29.5</c:v>
                </c:pt>
              </c:numCache>
            </c:numRef>
          </c:xVal>
          <c:yVal>
            <c:numRef>
              <c:f>'2022 Vertical Profiles'!$B$10:$B$11</c:f>
              <c:numCache>
                <c:formatCode>General</c:formatCode>
                <c:ptCount val="2"/>
                <c:pt idx="0">
                  <c:v>4.95</c:v>
                </c:pt>
                <c:pt idx="1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EE-4601-975F-2E0663312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468576"/>
        <c:axId val="1263456928"/>
      </c:scatterChart>
      <c:valAx>
        <c:axId val="1263468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456928"/>
        <c:crosses val="autoZero"/>
        <c:crossBetween val="midCat"/>
        <c:majorUnit val="10"/>
      </c:valAx>
      <c:valAx>
        <c:axId val="12634569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468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8/12/2022</a:t>
            </a:r>
            <a:r>
              <a:rPr lang="en-US" baseline="0"/>
              <a:t> Indian Brook Reservoir Water Quality Vertical Profile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Vertical Profiles'!$D$1</c:f>
              <c:strCache>
                <c:ptCount val="1"/>
                <c:pt idx="0">
                  <c:v>Temperature, 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('2022 Vertical Profiles'!$D$12:$D$17,'2022 Vertical Profiles'!$D$19)</c:f>
              <c:numCache>
                <c:formatCode>General</c:formatCode>
                <c:ptCount val="7"/>
                <c:pt idx="0">
                  <c:v>25.04</c:v>
                </c:pt>
                <c:pt idx="1">
                  <c:v>25.01</c:v>
                </c:pt>
                <c:pt idx="2">
                  <c:v>24.96</c:v>
                </c:pt>
                <c:pt idx="3">
                  <c:v>24.92</c:v>
                </c:pt>
                <c:pt idx="4">
                  <c:v>24.88</c:v>
                </c:pt>
                <c:pt idx="5">
                  <c:v>22.14</c:v>
                </c:pt>
                <c:pt idx="6">
                  <c:v>17.670000000000002</c:v>
                </c:pt>
              </c:numCache>
            </c:numRef>
          </c:xVal>
          <c:yVal>
            <c:numRef>
              <c:f>('2022 Vertical Profiles'!$B$12:$B$17,'2022 Vertical Profiles'!$B$19)</c:f>
              <c:numCache>
                <c:formatCode>General</c:formatCode>
                <c:ptCount val="7"/>
                <c:pt idx="0">
                  <c:v>0.54</c:v>
                </c:pt>
                <c:pt idx="1">
                  <c:v>1</c:v>
                </c:pt>
                <c:pt idx="2">
                  <c:v>2.02</c:v>
                </c:pt>
                <c:pt idx="3">
                  <c:v>3.03</c:v>
                </c:pt>
                <c:pt idx="4">
                  <c:v>3.99</c:v>
                </c:pt>
                <c:pt idx="5">
                  <c:v>5.09</c:v>
                </c:pt>
                <c:pt idx="6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D8-458B-BA9A-78B584F4E14B}"/>
            </c:ext>
          </c:extLst>
        </c:ser>
        <c:ser>
          <c:idx val="1"/>
          <c:order val="1"/>
          <c:tx>
            <c:strRef>
              <c:f>'2022 Vertical Profiles'!$F$1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('2022 Vertical Profiles'!$F$12,'2022 Vertical Profiles'!$F$18)</c:f>
              <c:numCache>
                <c:formatCode>General</c:formatCode>
                <c:ptCount val="2"/>
                <c:pt idx="0">
                  <c:v>4.7</c:v>
                </c:pt>
                <c:pt idx="1">
                  <c:v>17.7</c:v>
                </c:pt>
              </c:numCache>
            </c:numRef>
          </c:xVal>
          <c:yVal>
            <c:numRef>
              <c:f>('2022 Vertical Profiles'!$B$12,'2022 Vertical Profiles'!$B$18)</c:f>
              <c:numCache>
                <c:formatCode>General</c:formatCode>
                <c:ptCount val="2"/>
                <c:pt idx="0">
                  <c:v>0.54</c:v>
                </c:pt>
                <c:pt idx="1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D8-458B-BA9A-78B584F4E14B}"/>
            </c:ext>
          </c:extLst>
        </c:ser>
        <c:ser>
          <c:idx val="2"/>
          <c:order val="2"/>
          <c:tx>
            <c:strRef>
              <c:f>'2022 Vertical Profiles'!$C$1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'2022 Vertical Profiles'!$C$18</c:f>
              <c:numCache>
                <c:formatCode>General</c:formatCode>
                <c:ptCount val="1"/>
                <c:pt idx="0">
                  <c:v>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D8-458B-BA9A-78B584F4E14B}"/>
            </c:ext>
          </c:extLst>
        </c:ser>
        <c:ser>
          <c:idx val="3"/>
          <c:order val="3"/>
          <c:tx>
            <c:strRef>
              <c:f>'2022 Vertical Profiles'!$G$1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993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9933"/>
              </a:solidFill>
              <a:ln w="9525">
                <a:solidFill>
                  <a:srgbClr val="FF9933"/>
                </a:solidFill>
              </a:ln>
              <a:effectLst/>
            </c:spPr>
          </c:marker>
          <c:xVal>
            <c:numRef>
              <c:f>('2022 Vertical Profiles'!$G$12,'2022 Vertical Profiles'!$G$18)</c:f>
              <c:numCache>
                <c:formatCode>General</c:formatCode>
                <c:ptCount val="2"/>
                <c:pt idx="0">
                  <c:v>12.6</c:v>
                </c:pt>
                <c:pt idx="1">
                  <c:v>29.5</c:v>
                </c:pt>
              </c:numCache>
            </c:numRef>
          </c:xVal>
          <c:yVal>
            <c:numRef>
              <c:f>('2022 Vertical Profiles'!$B$12,'2022 Vertical Profiles'!$B$18)</c:f>
              <c:numCache>
                <c:formatCode>General</c:formatCode>
                <c:ptCount val="2"/>
                <c:pt idx="0">
                  <c:v>0.54</c:v>
                </c:pt>
                <c:pt idx="1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D8-458B-BA9A-78B584F4E14B}"/>
            </c:ext>
          </c:extLst>
        </c:ser>
        <c:ser>
          <c:idx val="4"/>
          <c:order val="4"/>
          <c:tx>
            <c:strRef>
              <c:f>'2022 Vertical Profiles'!$H$1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('2022 Vertical Profiles'!$H$12,'2022 Vertical Profiles'!$H$18)</c:f>
              <c:numCache>
                <c:formatCode>General</c:formatCode>
                <c:ptCount val="2"/>
                <c:pt idx="0">
                  <c:v>11.1</c:v>
                </c:pt>
                <c:pt idx="1">
                  <c:v>16.100000000000001</c:v>
                </c:pt>
              </c:numCache>
            </c:numRef>
          </c:xVal>
          <c:yVal>
            <c:numRef>
              <c:f>('2022 Vertical Profiles'!$B$12,'2022 Vertical Profiles'!$B$18)</c:f>
              <c:numCache>
                <c:formatCode>General</c:formatCode>
                <c:ptCount val="2"/>
                <c:pt idx="0">
                  <c:v>0.54</c:v>
                </c:pt>
                <c:pt idx="1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D8-458B-BA9A-78B584F4E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461920"/>
        <c:axId val="1263458176"/>
      </c:scatterChart>
      <c:valAx>
        <c:axId val="1263461920"/>
        <c:scaling>
          <c:orientation val="minMax"/>
          <c:max val="3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458176"/>
        <c:crosses val="autoZero"/>
        <c:crossBetween val="midCat"/>
      </c:valAx>
      <c:valAx>
        <c:axId val="126345817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461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8/24/2022</a:t>
            </a:r>
            <a:r>
              <a:rPr lang="en-US" baseline="0"/>
              <a:t> Indian Brook Reservoir Water Quality Vertical Profile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Vertical Profiles'!$D$1</c:f>
              <c:strCache>
                <c:ptCount val="1"/>
                <c:pt idx="0">
                  <c:v>Temperature, 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'2022 Vertical Profiles'!$D$20:$D$27</c:f>
              <c:numCache>
                <c:formatCode>General</c:formatCode>
                <c:ptCount val="8"/>
                <c:pt idx="0">
                  <c:v>25.59</c:v>
                </c:pt>
                <c:pt idx="1">
                  <c:v>25.44</c:v>
                </c:pt>
                <c:pt idx="2">
                  <c:v>25.22</c:v>
                </c:pt>
                <c:pt idx="3">
                  <c:v>25.19</c:v>
                </c:pt>
                <c:pt idx="4">
                  <c:v>24.88</c:v>
                </c:pt>
                <c:pt idx="5">
                  <c:v>24.57</c:v>
                </c:pt>
                <c:pt idx="6">
                  <c:v>22.34</c:v>
                </c:pt>
                <c:pt idx="7">
                  <c:v>17.760000000000002</c:v>
                </c:pt>
              </c:numCache>
            </c:numRef>
          </c:xVal>
          <c:yVal>
            <c:numRef>
              <c:f>'2022 Vertical Profiles'!$B$20:$B$27</c:f>
              <c:numCache>
                <c:formatCode>General</c:formatCode>
                <c:ptCount val="8"/>
                <c:pt idx="0">
                  <c:v>0.53</c:v>
                </c:pt>
                <c:pt idx="1">
                  <c:v>1</c:v>
                </c:pt>
                <c:pt idx="2">
                  <c:v>1.5</c:v>
                </c:pt>
                <c:pt idx="3">
                  <c:v>2.02</c:v>
                </c:pt>
                <c:pt idx="4">
                  <c:v>3.01</c:v>
                </c:pt>
                <c:pt idx="5">
                  <c:v>4.03</c:v>
                </c:pt>
                <c:pt idx="6">
                  <c:v>5.01</c:v>
                </c:pt>
                <c:pt idx="7">
                  <c:v>5.96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86-4CE5-88E9-B910D66A7429}"/>
            </c:ext>
          </c:extLst>
        </c:ser>
        <c:ser>
          <c:idx val="1"/>
          <c:order val="1"/>
          <c:tx>
            <c:strRef>
              <c:f>'2022 Vertical Profiles'!$F$1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('2022 Vertical Profiles'!$F$20,'2022 Vertical Profiles'!$F$26:$F$27)</c:f>
              <c:numCache>
                <c:formatCode>General</c:formatCode>
                <c:ptCount val="3"/>
                <c:pt idx="0">
                  <c:v>3.66</c:v>
                </c:pt>
                <c:pt idx="1">
                  <c:v>6</c:v>
                </c:pt>
                <c:pt idx="2">
                  <c:v>30.6</c:v>
                </c:pt>
              </c:numCache>
            </c:numRef>
          </c:xVal>
          <c:yVal>
            <c:numRef>
              <c:f>('2022 Vertical Profiles'!$B$20,'2022 Vertical Profiles'!$B$26:$B$27)</c:f>
              <c:numCache>
                <c:formatCode>General</c:formatCode>
                <c:ptCount val="3"/>
                <c:pt idx="0">
                  <c:v>0.53</c:v>
                </c:pt>
                <c:pt idx="1">
                  <c:v>5.01</c:v>
                </c:pt>
                <c:pt idx="2">
                  <c:v>5.96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86-4CE5-88E9-B910D66A7429}"/>
            </c:ext>
          </c:extLst>
        </c:ser>
        <c:ser>
          <c:idx val="2"/>
          <c:order val="2"/>
          <c:tx>
            <c:strRef>
              <c:f>'2022 Vertical Profiles'!$C$1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'2022 Vertical Profiles'!$C$26</c:f>
              <c:numCache>
                <c:formatCode>General</c:formatCode>
                <c:ptCount val="1"/>
                <c:pt idx="0">
                  <c:v>5.0999999999999996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86-4CE5-88E9-B910D66A7429}"/>
            </c:ext>
          </c:extLst>
        </c:ser>
        <c:ser>
          <c:idx val="3"/>
          <c:order val="3"/>
          <c:tx>
            <c:strRef>
              <c:f>'2022 Vertical Profiles'!$G$1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('2022 Vertical Profiles'!$G$20,'2022 Vertical Profiles'!$G$26:$G$27)</c:f>
              <c:numCache>
                <c:formatCode>General</c:formatCode>
                <c:ptCount val="3"/>
                <c:pt idx="0">
                  <c:v>13.2</c:v>
                </c:pt>
                <c:pt idx="1">
                  <c:v>31.6</c:v>
                </c:pt>
                <c:pt idx="2">
                  <c:v>57.7</c:v>
                </c:pt>
              </c:numCache>
            </c:numRef>
          </c:xVal>
          <c:yVal>
            <c:numRef>
              <c:f>('2022 Vertical Profiles'!$B$20,'2022 Vertical Profiles'!$B$26:$B$27)</c:f>
              <c:numCache>
                <c:formatCode>General</c:formatCode>
                <c:ptCount val="3"/>
                <c:pt idx="0">
                  <c:v>0.53</c:v>
                </c:pt>
                <c:pt idx="1">
                  <c:v>5.01</c:v>
                </c:pt>
                <c:pt idx="2">
                  <c:v>5.96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86-4CE5-88E9-B910D66A7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461920"/>
        <c:axId val="1263458176"/>
      </c:scatterChart>
      <c:valAx>
        <c:axId val="1263461920"/>
        <c:scaling>
          <c:orientation val="minMax"/>
          <c:max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458176"/>
        <c:crosses val="autoZero"/>
        <c:crossBetween val="midCat"/>
        <c:majorUnit val="5"/>
      </c:valAx>
      <c:valAx>
        <c:axId val="126345817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461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2022 Indian Brook Reservoir Lay Monitoring Total Phosphorus Results </a:t>
            </a:r>
            <a:endParaRPr lang="en-US" sz="1200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3494702890195034"/>
          <c:y val="3.8684536883640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372597006455252E-2"/>
          <c:y val="0.28257340025487854"/>
          <c:w val="0.83959707739235301"/>
          <c:h val="0.633374881140842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'2022 Vertical Profile Summary'!$D$1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'2022 Vertical Profile Summary'!$A$2:$A$5</c:f>
              <c:numCache>
                <c:formatCode>m/d/yyyy</c:formatCode>
                <c:ptCount val="4"/>
                <c:pt idx="0">
                  <c:v>44753</c:v>
                </c:pt>
                <c:pt idx="1">
                  <c:v>44776</c:v>
                </c:pt>
                <c:pt idx="2">
                  <c:v>44785</c:v>
                </c:pt>
                <c:pt idx="3">
                  <c:v>44797</c:v>
                </c:pt>
              </c:numCache>
            </c:numRef>
          </c:xVal>
          <c:yVal>
            <c:numRef>
              <c:f>'2022 Vertical Profile Summary'!$D$2:$D$5</c:f>
              <c:numCache>
                <c:formatCode>General</c:formatCode>
                <c:ptCount val="4"/>
                <c:pt idx="0">
                  <c:v>11.2</c:v>
                </c:pt>
                <c:pt idx="1">
                  <c:v>12.9</c:v>
                </c:pt>
                <c:pt idx="2">
                  <c:v>12.6</c:v>
                </c:pt>
                <c:pt idx="3">
                  <c:v>13.2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8F-4A64-A145-25DE4B43AD6F}"/>
            </c:ext>
          </c:extLst>
        </c:ser>
        <c:ser>
          <c:idx val="1"/>
          <c:order val="1"/>
          <c:tx>
            <c:strRef>
              <c:f>'2022 Vertical Profile Summary'!$E$1</c:f>
              <c:strCache>
                <c:ptCount val="1"/>
                <c:pt idx="0">
                  <c:v>Metalimnetic Total Phosphorus (ug/L)</c:v>
                </c:pt>
              </c:strCache>
            </c:strRef>
          </c:tx>
          <c:spPr>
            <a:ln w="19050" cap="rnd">
              <a:solidFill>
                <a:srgbClr val="FF993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9933"/>
              </a:solidFill>
              <a:ln w="9525">
                <a:solidFill>
                  <a:srgbClr val="FF9933"/>
                </a:solidFill>
              </a:ln>
              <a:effectLst/>
            </c:spPr>
          </c:marker>
          <c:xVal>
            <c:numRef>
              <c:f>'2022 Vertical Profile Summary'!$A$2:$A$5</c:f>
              <c:numCache>
                <c:formatCode>m/d/yyyy</c:formatCode>
                <c:ptCount val="4"/>
                <c:pt idx="0">
                  <c:v>44753</c:v>
                </c:pt>
                <c:pt idx="1">
                  <c:v>44776</c:v>
                </c:pt>
                <c:pt idx="2">
                  <c:v>44785</c:v>
                </c:pt>
                <c:pt idx="3">
                  <c:v>44797</c:v>
                </c:pt>
              </c:numCache>
            </c:numRef>
          </c:xVal>
          <c:yVal>
            <c:numRef>
              <c:f>'2022 Vertical Profile Summary'!$E$2:$E$5</c:f>
              <c:numCache>
                <c:formatCode>General</c:formatCode>
                <c:ptCount val="4"/>
                <c:pt idx="0">
                  <c:v>22.3</c:v>
                </c:pt>
                <c:pt idx="1">
                  <c:v>25.3</c:v>
                </c:pt>
                <c:pt idx="2">
                  <c:v>29.5</c:v>
                </c:pt>
                <c:pt idx="3">
                  <c:v>31.6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8F-4A64-A145-25DE4B43AD6F}"/>
            </c:ext>
          </c:extLst>
        </c:ser>
        <c:ser>
          <c:idx val="0"/>
          <c:order val="2"/>
          <c:tx>
            <c:strRef>
              <c:f>'2022 Vertical Profile Summary'!$F$1</c:f>
              <c:strCache>
                <c:ptCount val="1"/>
                <c:pt idx="0">
                  <c:v>Hypolimnetic Total Phosphorus (ug/l)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('2022 Vertical Profile Summary'!$A$2:$A$3,'2022 Vertical Profile Summary'!$A$5)</c:f>
              <c:numCache>
                <c:formatCode>m/d/yyyy</c:formatCode>
                <c:ptCount val="3"/>
                <c:pt idx="0">
                  <c:v>44753</c:v>
                </c:pt>
                <c:pt idx="1">
                  <c:v>44776</c:v>
                </c:pt>
                <c:pt idx="2">
                  <c:v>44797</c:v>
                </c:pt>
              </c:numCache>
            </c:numRef>
          </c:xVal>
          <c:yVal>
            <c:numRef>
              <c:f>('2022 Vertical Profile Summary'!$F$2:$F$3,'2022 Vertical Profile Summary'!$F$5)</c:f>
              <c:numCache>
                <c:formatCode>General</c:formatCode>
                <c:ptCount val="3"/>
                <c:pt idx="0">
                  <c:v>29.7</c:v>
                </c:pt>
                <c:pt idx="1">
                  <c:v>114</c:v>
                </c:pt>
                <c:pt idx="2">
                  <c:v>57.7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8F-4A64-A145-25DE4B43A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203535"/>
        <c:axId val="922204367"/>
      </c:scatterChart>
      <c:valAx>
        <c:axId val="922203535"/>
        <c:scaling>
          <c:orientation val="minMax"/>
          <c:max val="44798"/>
          <c:min val="447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204367"/>
        <c:crosses val="autoZero"/>
        <c:crossBetween val="midCat"/>
        <c:majorUnit val="15"/>
      </c:valAx>
      <c:valAx>
        <c:axId val="92220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Phosphorus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203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22930088284419"/>
          <c:y val="0.11137684336894996"/>
          <c:w val="0.69767849874380672"/>
          <c:h val="0.13858785193080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2022</a:t>
            </a:r>
            <a:r>
              <a:rPr lang="en-US" sz="1200" b="1" baseline="0"/>
              <a:t> Indian Brook Reservoir Lay Monitoring Chlorophyll-a Results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'2022 Vertical Profile Summary'!$G$1</c:f>
              <c:strCache>
                <c:ptCount val="1"/>
                <c:pt idx="0">
                  <c:v>Surface Chlorophyll-a (ug/L)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'2022 Vertical Profile Summary'!$A$2:$A$5</c:f>
              <c:numCache>
                <c:formatCode>m/d/yyyy</c:formatCode>
                <c:ptCount val="4"/>
                <c:pt idx="0">
                  <c:v>44753</c:v>
                </c:pt>
                <c:pt idx="1">
                  <c:v>44776</c:v>
                </c:pt>
                <c:pt idx="2">
                  <c:v>44785</c:v>
                </c:pt>
                <c:pt idx="3">
                  <c:v>44797</c:v>
                </c:pt>
              </c:numCache>
            </c:numRef>
          </c:xVal>
          <c:yVal>
            <c:numRef>
              <c:f>'2022 Vertical Profile Summary'!$G$2:$G$5</c:f>
              <c:numCache>
                <c:formatCode>General</c:formatCode>
                <c:ptCount val="4"/>
                <c:pt idx="0">
                  <c:v>3.2</c:v>
                </c:pt>
                <c:pt idx="1">
                  <c:v>4.04</c:v>
                </c:pt>
                <c:pt idx="2">
                  <c:v>4.7</c:v>
                </c:pt>
                <c:pt idx="3">
                  <c:v>3.66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CC-4414-A2AE-BA7546D474BD}"/>
            </c:ext>
          </c:extLst>
        </c:ser>
        <c:ser>
          <c:idx val="1"/>
          <c:order val="1"/>
          <c:tx>
            <c:strRef>
              <c:f>'2022 Vertical Profile Summary'!$H$1</c:f>
              <c:strCache>
                <c:ptCount val="1"/>
                <c:pt idx="0">
                  <c:v>Metalimnetic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Vertical Profile Summary'!$A$2:$A$5</c:f>
              <c:numCache>
                <c:formatCode>m/d/yyyy</c:formatCode>
                <c:ptCount val="4"/>
                <c:pt idx="0">
                  <c:v>44753</c:v>
                </c:pt>
                <c:pt idx="1">
                  <c:v>44776</c:v>
                </c:pt>
                <c:pt idx="2">
                  <c:v>44785</c:v>
                </c:pt>
                <c:pt idx="3">
                  <c:v>44797</c:v>
                </c:pt>
              </c:numCache>
            </c:numRef>
          </c:xVal>
          <c:yVal>
            <c:numRef>
              <c:f>'2022 Vertical Profile Summary'!$H$2:$H$5</c:f>
              <c:numCache>
                <c:formatCode>General</c:formatCode>
                <c:ptCount val="4"/>
                <c:pt idx="0">
                  <c:v>14.1</c:v>
                </c:pt>
                <c:pt idx="1">
                  <c:v>19.899999999999999</c:v>
                </c:pt>
                <c:pt idx="2">
                  <c:v>17.7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CC-4414-A2AE-BA7546D474BD}"/>
            </c:ext>
          </c:extLst>
        </c:ser>
        <c:ser>
          <c:idx val="0"/>
          <c:order val="2"/>
          <c:tx>
            <c:strRef>
              <c:f>'2022 Vertical Profile Summary'!$I$1</c:f>
              <c:strCache>
                <c:ptCount val="1"/>
                <c:pt idx="0">
                  <c:v>Hypolimnetic Chlorophyll-a (ug/l)</c:v>
                </c:pt>
              </c:strCache>
            </c:strRef>
          </c:tx>
          <c:spPr>
            <a:ln w="19050" cap="rnd">
              <a:solidFill>
                <a:srgbClr val="0033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300"/>
              </a:solidFill>
              <a:ln w="9525">
                <a:solidFill>
                  <a:srgbClr val="003300"/>
                </a:solidFill>
              </a:ln>
              <a:effectLst/>
            </c:spPr>
          </c:marker>
          <c:xVal>
            <c:numRef>
              <c:f>('2022 Vertical Profile Summary'!$A$2:$A$3,'2022 Vertical Profile Summary'!$A$5)</c:f>
              <c:numCache>
                <c:formatCode>m/d/yyyy</c:formatCode>
                <c:ptCount val="3"/>
                <c:pt idx="0">
                  <c:v>44753</c:v>
                </c:pt>
                <c:pt idx="1">
                  <c:v>44776</c:v>
                </c:pt>
                <c:pt idx="2">
                  <c:v>44797</c:v>
                </c:pt>
              </c:numCache>
            </c:numRef>
          </c:xVal>
          <c:yVal>
            <c:numRef>
              <c:f>('2022 Vertical Profile Summary'!$I$2:$I$3,'2022 Vertical Profile Summary'!$I$5)</c:f>
              <c:numCache>
                <c:formatCode>General</c:formatCode>
                <c:ptCount val="3"/>
                <c:pt idx="0">
                  <c:v>11.6</c:v>
                </c:pt>
                <c:pt idx="1">
                  <c:v>123</c:v>
                </c:pt>
                <c:pt idx="2">
                  <c:v>30.6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CC-4414-A2AE-BA7546D47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278479"/>
        <c:axId val="1201257679"/>
      </c:scatterChart>
      <c:valAx>
        <c:axId val="1201278479"/>
        <c:scaling>
          <c:orientation val="minMax"/>
          <c:max val="44798"/>
          <c:min val="447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257679"/>
        <c:crosses val="autoZero"/>
        <c:crossBetween val="midCat"/>
        <c:majorUnit val="15"/>
      </c:valAx>
      <c:valAx>
        <c:axId val="120125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Chlorophyll-a</a:t>
                </a:r>
                <a:r>
                  <a:rPr lang="en-US" baseline="0"/>
                  <a:t> (ug/l)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278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898395623082326"/>
          <c:y val="9.6383363471971045E-2"/>
          <c:w val="0.68203176199186988"/>
          <c:h val="0.13833720152069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61912</xdr:rowOff>
    </xdr:from>
    <xdr:to>
      <xdr:col>5</xdr:col>
      <xdr:colOff>838200</xdr:colOff>
      <xdr:row>46</xdr:row>
      <xdr:rowOff>7031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25FA81-18AD-5D5F-CCEA-7F70EC0C40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872330</xdr:colOff>
      <xdr:row>27</xdr:row>
      <xdr:rowOff>66675</xdr:rowOff>
    </xdr:from>
    <xdr:to>
      <xdr:col>11</xdr:col>
      <xdr:colOff>581025</xdr:colOff>
      <xdr:row>46</xdr:row>
      <xdr:rowOff>4763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55B8A3-F311-AE5D-1FC9-F8A71DAC65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3174</xdr:rowOff>
    </xdr:from>
    <xdr:to>
      <xdr:col>5</xdr:col>
      <xdr:colOff>838200</xdr:colOff>
      <xdr:row>65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D8D339-5162-2D06-0674-16F0CA713E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47</xdr:row>
      <xdr:rowOff>9524</xdr:rowOff>
    </xdr:from>
    <xdr:to>
      <xdr:col>11</xdr:col>
      <xdr:colOff>581025</xdr:colOff>
      <xdr:row>64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040A683-F107-4FEC-814E-C68EDD209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173990</xdr:rowOff>
    </xdr:from>
    <xdr:to>
      <xdr:col>5</xdr:col>
      <xdr:colOff>99060</xdr:colOff>
      <xdr:row>26</xdr:row>
      <xdr:rowOff>173989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7C32A5-341B-825D-6B72-8E1B6D8E7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160020</xdr:colOff>
      <xdr:row>7</xdr:row>
      <xdr:rowOff>3810</xdr:rowOff>
    </xdr:from>
    <xdr:to>
      <xdr:col>9</xdr:col>
      <xdr:colOff>22860</xdr:colOff>
      <xdr:row>27</xdr:row>
      <xdr:rowOff>10160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AD0E8E-7385-B983-D74F-1E38CF92D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048DA-C59F-4B66-8E6B-2484E409CDF8}">
  <dimension ref="A1:M28"/>
  <sheetViews>
    <sheetView tabSelected="1" zoomScale="80" zoomScaleNormal="80" workbookViewId="0"/>
  </sheetViews>
  <sheetFormatPr defaultRowHeight="14.4" x14ac:dyDescent="0.3"/>
  <cols>
    <col min="1" max="1" width="9.77734375" bestFit="1" customWidth="1"/>
    <col min="2" max="2" width="9.6640625" bestFit="1" customWidth="1"/>
    <col min="3" max="3" width="16.5546875" bestFit="1" customWidth="1"/>
    <col min="4" max="4" width="11.88671875" bestFit="1" customWidth="1"/>
    <col min="5" max="5" width="12.88671875" bestFit="1" customWidth="1"/>
    <col min="6" max="6" width="12.77734375" bestFit="1" customWidth="1"/>
    <col min="7" max="7" width="16" bestFit="1" customWidth="1"/>
    <col min="8" max="8" width="16.5546875" bestFit="1" customWidth="1"/>
    <col min="9" max="9" width="13.44140625" bestFit="1" customWidth="1"/>
    <col min="10" max="10" width="11" bestFit="1" customWidth="1"/>
    <col min="11" max="11" width="5.77734375" bestFit="1" customWidth="1"/>
  </cols>
  <sheetData>
    <row r="1" spans="1:13" s="5" customFormat="1" ht="29.55" customHeight="1" x14ac:dyDescent="0.3">
      <c r="A1" s="10" t="s">
        <v>6</v>
      </c>
      <c r="B1" s="10" t="s">
        <v>7</v>
      </c>
      <c r="C1" s="10" t="s">
        <v>17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18</v>
      </c>
    </row>
    <row r="2" spans="1:13" s="6" customFormat="1" x14ac:dyDescent="0.3">
      <c r="A2" s="11">
        <v>44753</v>
      </c>
      <c r="B2" s="12">
        <v>0.5</v>
      </c>
      <c r="C2" s="12">
        <v>5</v>
      </c>
      <c r="D2" s="12"/>
      <c r="E2" s="12"/>
      <c r="F2" s="13">
        <v>3.2</v>
      </c>
      <c r="G2" s="13">
        <v>11.2</v>
      </c>
      <c r="H2" s="14">
        <v>7</v>
      </c>
      <c r="I2" s="14">
        <v>0.26</v>
      </c>
      <c r="J2" s="14">
        <v>24.4</v>
      </c>
      <c r="K2" s="14" t="s">
        <v>16</v>
      </c>
      <c r="L2" s="12" t="s">
        <v>19</v>
      </c>
      <c r="M2" s="7"/>
    </row>
    <row r="3" spans="1:13" x14ac:dyDescent="0.3">
      <c r="A3" s="11">
        <v>44753</v>
      </c>
      <c r="B3" s="12">
        <v>5</v>
      </c>
      <c r="C3" s="12"/>
      <c r="D3" s="12"/>
      <c r="E3" s="12"/>
      <c r="F3" s="14">
        <v>14.1</v>
      </c>
      <c r="G3" s="14">
        <v>22.3</v>
      </c>
      <c r="H3" s="14">
        <v>13.5</v>
      </c>
      <c r="I3" s="14">
        <v>0.28999999999999998</v>
      </c>
      <c r="J3" s="14">
        <v>169</v>
      </c>
      <c r="K3" s="14">
        <v>102</v>
      </c>
      <c r="L3" s="12" t="s">
        <v>19</v>
      </c>
      <c r="M3" s="8"/>
    </row>
    <row r="4" spans="1:13" x14ac:dyDescent="0.3">
      <c r="A4" s="11">
        <v>44753</v>
      </c>
      <c r="B4" s="12">
        <v>6</v>
      </c>
      <c r="C4" s="12"/>
      <c r="D4" s="12"/>
      <c r="E4" s="12"/>
      <c r="F4" s="14">
        <v>11.6</v>
      </c>
      <c r="G4" s="14">
        <v>29.7</v>
      </c>
      <c r="H4" s="14">
        <v>14.2</v>
      </c>
      <c r="I4" s="14">
        <v>0.66</v>
      </c>
      <c r="J4" s="14">
        <v>1810</v>
      </c>
      <c r="K4" s="14">
        <v>213</v>
      </c>
      <c r="L4" s="12" t="s">
        <v>19</v>
      </c>
      <c r="M4" s="8"/>
    </row>
    <row r="5" spans="1:13" x14ac:dyDescent="0.3">
      <c r="A5" s="11">
        <v>44776</v>
      </c>
      <c r="B5" s="12">
        <v>0.5</v>
      </c>
      <c r="D5" s="12">
        <v>25.84</v>
      </c>
      <c r="E5" s="15">
        <v>8.2799999999999994</v>
      </c>
      <c r="F5" s="13"/>
      <c r="G5" s="14">
        <v>8.8000000000000007</v>
      </c>
      <c r="H5" s="12"/>
      <c r="I5" s="14">
        <v>0.34</v>
      </c>
      <c r="J5" s="14">
        <v>21.1</v>
      </c>
      <c r="K5" s="14" t="s">
        <v>16</v>
      </c>
      <c r="L5" s="12" t="s">
        <v>19</v>
      </c>
      <c r="M5" s="8"/>
    </row>
    <row r="6" spans="1:13" x14ac:dyDescent="0.3">
      <c r="A6" s="11">
        <v>44776</v>
      </c>
      <c r="B6" s="15">
        <v>0.99</v>
      </c>
      <c r="C6" s="12"/>
      <c r="D6" s="15">
        <v>25.71</v>
      </c>
      <c r="E6" s="15">
        <v>8.2799999999999994</v>
      </c>
      <c r="F6" s="13"/>
      <c r="G6" s="15"/>
      <c r="H6" s="15"/>
      <c r="I6" s="15"/>
      <c r="J6" s="15"/>
      <c r="K6" s="15"/>
      <c r="L6" s="12"/>
      <c r="M6" s="8"/>
    </row>
    <row r="7" spans="1:13" x14ac:dyDescent="0.3">
      <c r="A7" s="11">
        <v>44776</v>
      </c>
      <c r="B7" s="15">
        <v>2.02</v>
      </c>
      <c r="C7" s="12"/>
      <c r="D7" s="15">
        <v>25.49</v>
      </c>
      <c r="E7" s="15">
        <v>8.19</v>
      </c>
      <c r="F7" s="13"/>
      <c r="G7" s="15"/>
      <c r="H7" s="15"/>
      <c r="I7" s="15"/>
      <c r="J7" s="15"/>
      <c r="K7" s="15"/>
      <c r="L7" s="12"/>
      <c r="M7" s="8"/>
    </row>
    <row r="8" spans="1:13" x14ac:dyDescent="0.3">
      <c r="A8" s="11">
        <v>44776</v>
      </c>
      <c r="B8" s="15">
        <v>3.03</v>
      </c>
      <c r="C8" s="15"/>
      <c r="D8" s="15">
        <v>25.27</v>
      </c>
      <c r="E8" s="15">
        <v>7.83</v>
      </c>
      <c r="F8" s="13"/>
      <c r="G8" s="15"/>
      <c r="H8" s="15"/>
      <c r="I8" s="15"/>
      <c r="J8" s="15"/>
      <c r="K8" s="15"/>
      <c r="L8" s="12"/>
      <c r="M8" s="8"/>
    </row>
    <row r="9" spans="1:13" x14ac:dyDescent="0.3">
      <c r="A9" s="11">
        <v>44776</v>
      </c>
      <c r="B9" s="15">
        <v>3.99</v>
      </c>
      <c r="C9" s="15"/>
      <c r="D9" s="15">
        <v>25.04</v>
      </c>
      <c r="E9" s="15">
        <v>7.81</v>
      </c>
      <c r="F9" s="13"/>
      <c r="G9" s="15"/>
      <c r="H9" s="15"/>
      <c r="I9" s="15"/>
      <c r="J9" s="15"/>
      <c r="K9" s="15"/>
      <c r="L9" s="12"/>
      <c r="M9" s="8"/>
    </row>
    <row r="10" spans="1:13" x14ac:dyDescent="0.3">
      <c r="A10" s="11">
        <v>44776</v>
      </c>
      <c r="B10" s="15">
        <v>4.95</v>
      </c>
      <c r="D10" s="12">
        <v>21.79</v>
      </c>
      <c r="E10" s="15">
        <v>5.98</v>
      </c>
      <c r="F10" s="13">
        <v>19.899999999999999</v>
      </c>
      <c r="G10" s="14">
        <v>25.3</v>
      </c>
      <c r="H10" s="14">
        <v>14</v>
      </c>
      <c r="I10" s="14">
        <v>0.41</v>
      </c>
      <c r="J10" s="14">
        <v>338</v>
      </c>
      <c r="K10" s="14">
        <v>130</v>
      </c>
      <c r="L10" s="12" t="s">
        <v>19</v>
      </c>
      <c r="M10" s="8"/>
    </row>
    <row r="11" spans="1:13" x14ac:dyDescent="0.3">
      <c r="A11" s="11">
        <v>44776</v>
      </c>
      <c r="B11" s="15">
        <v>5.98</v>
      </c>
      <c r="C11" s="12">
        <v>5.5</v>
      </c>
      <c r="D11" s="12">
        <v>16.62</v>
      </c>
      <c r="E11" s="15">
        <v>3.13</v>
      </c>
      <c r="F11" s="14">
        <v>123</v>
      </c>
      <c r="G11" s="14">
        <v>114</v>
      </c>
      <c r="H11" s="14">
        <v>29.5</v>
      </c>
      <c r="I11" s="14">
        <v>1.26</v>
      </c>
      <c r="J11" s="14">
        <v>4560</v>
      </c>
      <c r="K11" s="14">
        <v>2350</v>
      </c>
      <c r="L11" s="12">
        <v>2</v>
      </c>
      <c r="M11" s="8"/>
    </row>
    <row r="12" spans="1:13" x14ac:dyDescent="0.3">
      <c r="A12" s="16">
        <v>44785</v>
      </c>
      <c r="B12" s="15">
        <v>0.54</v>
      </c>
      <c r="D12" s="12">
        <v>25.04</v>
      </c>
      <c r="E12" s="12"/>
      <c r="F12" s="13">
        <v>4.7</v>
      </c>
      <c r="G12" s="13">
        <v>12.6</v>
      </c>
      <c r="H12" s="14">
        <v>11.1</v>
      </c>
      <c r="I12" s="13">
        <v>0.27</v>
      </c>
      <c r="J12" s="14">
        <v>42.1</v>
      </c>
      <c r="K12" s="14" t="s">
        <v>16</v>
      </c>
      <c r="L12" s="12" t="s">
        <v>19</v>
      </c>
      <c r="M12" s="8"/>
    </row>
    <row r="13" spans="1:13" x14ac:dyDescent="0.3">
      <c r="A13" s="16">
        <v>44785</v>
      </c>
      <c r="B13" s="15">
        <v>1</v>
      </c>
      <c r="C13" s="15"/>
      <c r="D13" s="15">
        <v>25.01</v>
      </c>
      <c r="E13" s="15"/>
      <c r="F13" s="15"/>
      <c r="G13" s="15"/>
      <c r="H13" s="15"/>
      <c r="I13" s="15"/>
      <c r="J13" s="15"/>
      <c r="K13" s="15"/>
      <c r="L13" s="18"/>
    </row>
    <row r="14" spans="1:13" x14ac:dyDescent="0.3">
      <c r="A14" s="16">
        <v>44785</v>
      </c>
      <c r="B14" s="15">
        <v>2.02</v>
      </c>
      <c r="C14" s="15"/>
      <c r="D14" s="15">
        <v>24.96</v>
      </c>
      <c r="E14" s="15"/>
      <c r="F14" s="15"/>
      <c r="G14" s="15"/>
      <c r="H14" s="15"/>
      <c r="I14" s="15"/>
      <c r="J14" s="15"/>
      <c r="K14" s="15"/>
      <c r="L14" s="18"/>
    </row>
    <row r="15" spans="1:13" x14ac:dyDescent="0.3">
      <c r="A15" s="16">
        <v>44785</v>
      </c>
      <c r="B15" s="15">
        <v>3.03</v>
      </c>
      <c r="C15" s="15"/>
      <c r="D15" s="15">
        <v>24.92</v>
      </c>
      <c r="E15" s="15"/>
      <c r="F15" s="15"/>
      <c r="G15" s="15"/>
      <c r="H15" s="15"/>
      <c r="I15" s="15"/>
      <c r="J15" s="15"/>
      <c r="K15" s="15"/>
      <c r="L15" s="18"/>
    </row>
    <row r="16" spans="1:13" x14ac:dyDescent="0.3">
      <c r="A16" s="16">
        <v>44785</v>
      </c>
      <c r="B16" s="15">
        <v>3.99</v>
      </c>
      <c r="C16" s="15"/>
      <c r="D16" s="15">
        <v>24.88</v>
      </c>
      <c r="E16" s="15"/>
      <c r="F16" s="15"/>
      <c r="G16" s="15"/>
      <c r="H16" s="15"/>
      <c r="I16" s="15"/>
      <c r="J16" s="15"/>
      <c r="K16" s="15"/>
      <c r="L16" s="18"/>
    </row>
    <row r="17" spans="1:12" x14ac:dyDescent="0.3">
      <c r="A17" s="16">
        <v>44785</v>
      </c>
      <c r="B17" s="15">
        <v>5.09</v>
      </c>
      <c r="C17" s="15"/>
      <c r="D17" s="15">
        <v>22.14</v>
      </c>
      <c r="E17" s="15"/>
      <c r="F17" s="15"/>
      <c r="G17" s="15"/>
      <c r="H17" s="15"/>
      <c r="I17" s="15"/>
      <c r="J17" s="15"/>
      <c r="K17" s="15"/>
      <c r="L17" s="18"/>
    </row>
    <row r="18" spans="1:12" x14ac:dyDescent="0.3">
      <c r="A18" s="16">
        <v>44785</v>
      </c>
      <c r="B18" s="15">
        <v>5.5</v>
      </c>
      <c r="C18" s="12">
        <v>5.3</v>
      </c>
      <c r="D18" s="15"/>
      <c r="E18" s="15"/>
      <c r="F18" s="14">
        <v>17.7</v>
      </c>
      <c r="G18" s="14">
        <v>29.5</v>
      </c>
      <c r="H18" s="14">
        <v>16.100000000000001</v>
      </c>
      <c r="I18" s="13">
        <v>0.34</v>
      </c>
      <c r="J18" s="14">
        <v>924</v>
      </c>
      <c r="K18" s="14">
        <v>258</v>
      </c>
      <c r="L18" s="12" t="s">
        <v>19</v>
      </c>
    </row>
    <row r="19" spans="1:12" x14ac:dyDescent="0.3">
      <c r="A19" s="16">
        <v>44785</v>
      </c>
      <c r="B19" s="12">
        <v>5.98</v>
      </c>
      <c r="C19" s="12"/>
      <c r="D19" s="12">
        <v>17.670000000000002</v>
      </c>
      <c r="E19" s="12"/>
      <c r="F19" s="15"/>
      <c r="G19" s="15"/>
      <c r="H19" s="15"/>
      <c r="I19" s="15"/>
      <c r="J19" s="15"/>
      <c r="K19" s="15"/>
      <c r="L19" s="15"/>
    </row>
    <row r="20" spans="1:12" x14ac:dyDescent="0.3">
      <c r="A20" s="16">
        <v>44797</v>
      </c>
      <c r="B20" s="15">
        <v>0.53</v>
      </c>
      <c r="D20" s="15">
        <v>25.59</v>
      </c>
      <c r="E20" s="12"/>
      <c r="F20" s="13">
        <v>3.66</v>
      </c>
      <c r="G20" s="13">
        <v>13.2</v>
      </c>
      <c r="H20" s="12"/>
      <c r="I20" s="14">
        <v>0.27</v>
      </c>
      <c r="J20" s="14">
        <v>36.5</v>
      </c>
      <c r="K20" s="14">
        <v>54.1</v>
      </c>
      <c r="L20" s="12" t="s">
        <v>19</v>
      </c>
    </row>
    <row r="21" spans="1:12" x14ac:dyDescent="0.3">
      <c r="A21" s="16">
        <v>44797</v>
      </c>
      <c r="B21" s="15">
        <v>1</v>
      </c>
      <c r="C21" s="15"/>
      <c r="D21" s="15">
        <v>25.44</v>
      </c>
      <c r="E21" s="15"/>
      <c r="F21" s="15"/>
      <c r="G21" s="15"/>
      <c r="H21" s="15"/>
      <c r="I21" s="15"/>
      <c r="J21" s="15"/>
      <c r="K21" s="15"/>
      <c r="L21" s="18"/>
    </row>
    <row r="22" spans="1:12" x14ac:dyDescent="0.3">
      <c r="A22" s="16">
        <v>44797</v>
      </c>
      <c r="B22" s="15">
        <v>1.5</v>
      </c>
      <c r="C22" s="15"/>
      <c r="D22" s="15">
        <v>25.22</v>
      </c>
      <c r="E22" s="15"/>
      <c r="F22" s="15"/>
      <c r="G22" s="15"/>
      <c r="H22" s="15"/>
      <c r="I22" s="15"/>
      <c r="J22" s="15"/>
      <c r="K22" s="15"/>
      <c r="L22" s="18"/>
    </row>
    <row r="23" spans="1:12" x14ac:dyDescent="0.3">
      <c r="A23" s="16">
        <v>44797</v>
      </c>
      <c r="B23" s="15">
        <v>2.02</v>
      </c>
      <c r="C23" s="15"/>
      <c r="D23" s="15">
        <v>25.19</v>
      </c>
      <c r="E23" s="15"/>
      <c r="F23" s="15"/>
      <c r="G23" s="15"/>
      <c r="H23" s="15"/>
      <c r="I23" s="15"/>
      <c r="J23" s="15"/>
      <c r="K23" s="15"/>
      <c r="L23" s="18"/>
    </row>
    <row r="24" spans="1:12" x14ac:dyDescent="0.3">
      <c r="A24" s="16">
        <v>44797</v>
      </c>
      <c r="B24" s="15">
        <v>3.01</v>
      </c>
      <c r="C24" s="15"/>
      <c r="D24" s="15">
        <v>24.88</v>
      </c>
      <c r="E24" s="15"/>
      <c r="F24" s="15"/>
      <c r="G24" s="15"/>
      <c r="H24" s="15"/>
      <c r="I24" s="15"/>
      <c r="J24" s="15"/>
      <c r="K24" s="15"/>
      <c r="L24" s="18"/>
    </row>
    <row r="25" spans="1:12" x14ac:dyDescent="0.3">
      <c r="A25" s="16">
        <v>44797</v>
      </c>
      <c r="B25" s="15">
        <v>4.03</v>
      </c>
      <c r="C25" s="17"/>
      <c r="D25" s="15">
        <v>24.57</v>
      </c>
      <c r="E25" s="17"/>
      <c r="F25" s="17"/>
      <c r="G25" s="17"/>
      <c r="H25" s="17"/>
      <c r="I25" s="17"/>
      <c r="J25" s="17"/>
      <c r="K25" s="17"/>
      <c r="L25" s="18"/>
    </row>
    <row r="26" spans="1:12" x14ac:dyDescent="0.3">
      <c r="A26" s="16">
        <v>44797</v>
      </c>
      <c r="B26" s="15">
        <v>5.01</v>
      </c>
      <c r="C26" s="12">
        <v>5.0999999999999996</v>
      </c>
      <c r="D26" s="15">
        <v>22.34</v>
      </c>
      <c r="E26" s="12"/>
      <c r="F26" s="14">
        <v>6</v>
      </c>
      <c r="G26" s="14">
        <v>31.6</v>
      </c>
      <c r="H26" s="12"/>
      <c r="I26" s="14">
        <v>0.36</v>
      </c>
      <c r="J26" s="14">
        <v>409</v>
      </c>
      <c r="K26" s="14">
        <v>206</v>
      </c>
      <c r="L26" s="18"/>
    </row>
    <row r="27" spans="1:12" x14ac:dyDescent="0.3">
      <c r="A27" s="16">
        <v>44797</v>
      </c>
      <c r="B27" s="15">
        <v>5.96</v>
      </c>
      <c r="C27" s="12"/>
      <c r="D27" s="15">
        <v>17.760000000000002</v>
      </c>
      <c r="E27" s="12"/>
      <c r="F27" s="14">
        <v>30.6</v>
      </c>
      <c r="G27" s="14">
        <v>57.7</v>
      </c>
      <c r="H27" s="12"/>
      <c r="I27" s="14">
        <v>0.53</v>
      </c>
      <c r="J27" s="14">
        <v>2170</v>
      </c>
      <c r="K27" s="14">
        <v>571</v>
      </c>
      <c r="L27" s="18"/>
    </row>
    <row r="28" spans="1:12" x14ac:dyDescent="0.3">
      <c r="B28" s="9"/>
      <c r="C28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2CB81-82CF-43C8-B181-81906C49B445}">
  <dimension ref="A1:I6"/>
  <sheetViews>
    <sheetView workbookViewId="0"/>
  </sheetViews>
  <sheetFormatPr defaultColWidth="21.21875" defaultRowHeight="13.8" x14ac:dyDescent="0.3"/>
  <cols>
    <col min="1" max="1" width="12.33203125" style="3" bestFit="1" customWidth="1"/>
    <col min="2" max="2" width="19.5546875" style="3" bestFit="1" customWidth="1"/>
    <col min="3" max="3" width="17.44140625" style="3" bestFit="1" customWidth="1"/>
    <col min="4" max="4" width="15" style="3" bestFit="1" customWidth="1"/>
    <col min="5" max="5" width="16.44140625" style="3" bestFit="1" customWidth="1"/>
    <col min="6" max="6" width="16.33203125" style="3" bestFit="1" customWidth="1"/>
    <col min="7" max="7" width="18.21875" style="3" bestFit="1" customWidth="1"/>
    <col min="8" max="8" width="23.109375" style="3" bestFit="1" customWidth="1"/>
    <col min="9" max="9" width="23" style="3" bestFit="1" customWidth="1"/>
    <col min="10" max="16384" width="21.21875" style="3"/>
  </cols>
  <sheetData>
    <row r="1" spans="1:9" s="1" customFormat="1" ht="29.4" customHeight="1" x14ac:dyDescent="0.3">
      <c r="A1" s="22" t="s">
        <v>0</v>
      </c>
      <c r="B1" s="24" t="s">
        <v>2</v>
      </c>
      <c r="C1" s="24" t="s">
        <v>3</v>
      </c>
      <c r="D1" s="23" t="s">
        <v>1</v>
      </c>
      <c r="E1" s="23" t="s">
        <v>21</v>
      </c>
      <c r="F1" s="23" t="s">
        <v>20</v>
      </c>
      <c r="G1" s="23" t="s">
        <v>4</v>
      </c>
      <c r="H1" s="23" t="s">
        <v>23</v>
      </c>
      <c r="I1" s="23" t="s">
        <v>22</v>
      </c>
    </row>
    <row r="2" spans="1:9" x14ac:dyDescent="0.3">
      <c r="A2" s="4">
        <v>44753</v>
      </c>
      <c r="B2" s="20"/>
      <c r="C2" s="20">
        <v>5</v>
      </c>
      <c r="D2" s="19">
        <v>11.2</v>
      </c>
      <c r="E2" s="19">
        <v>22.3</v>
      </c>
      <c r="F2" s="19">
        <v>29.7</v>
      </c>
      <c r="G2" s="19">
        <v>3.2</v>
      </c>
      <c r="H2" s="19">
        <v>14.1</v>
      </c>
      <c r="I2" s="19">
        <v>11.6</v>
      </c>
    </row>
    <row r="3" spans="1:9" x14ac:dyDescent="0.3">
      <c r="A3" s="4">
        <v>44776</v>
      </c>
      <c r="B3" s="20">
        <v>5</v>
      </c>
      <c r="C3" s="20">
        <v>5.5</v>
      </c>
      <c r="D3" s="19">
        <v>12.9</v>
      </c>
      <c r="E3" s="19">
        <v>25.3</v>
      </c>
      <c r="F3" s="19">
        <v>114</v>
      </c>
      <c r="G3" s="19">
        <v>4.04</v>
      </c>
      <c r="H3" s="19">
        <v>19.899999999999999</v>
      </c>
      <c r="I3" s="19">
        <v>123</v>
      </c>
    </row>
    <row r="4" spans="1:9" x14ac:dyDescent="0.3">
      <c r="A4" s="4">
        <v>44785</v>
      </c>
      <c r="B4" s="20">
        <v>5.0999999999999996</v>
      </c>
      <c r="C4" s="20">
        <v>5.3</v>
      </c>
      <c r="D4" s="19">
        <v>12.6</v>
      </c>
      <c r="E4" s="19">
        <v>29.5</v>
      </c>
      <c r="F4" s="20"/>
      <c r="G4" s="19">
        <v>4.7</v>
      </c>
      <c r="H4" s="19">
        <v>17.7</v>
      </c>
      <c r="I4" s="20"/>
    </row>
    <row r="5" spans="1:9" x14ac:dyDescent="0.3">
      <c r="A5" s="4">
        <v>44797</v>
      </c>
      <c r="B5" s="20">
        <v>5</v>
      </c>
      <c r="C5" s="20">
        <v>5.0999999999999996</v>
      </c>
      <c r="D5" s="19">
        <v>13.2</v>
      </c>
      <c r="E5" s="19">
        <v>31.6</v>
      </c>
      <c r="F5" s="19">
        <v>57.7</v>
      </c>
      <c r="G5" s="19">
        <v>3.66</v>
      </c>
      <c r="H5" s="19">
        <v>6</v>
      </c>
      <c r="I5" s="19">
        <v>30.6</v>
      </c>
    </row>
    <row r="6" spans="1:9" s="2" customFormat="1" x14ac:dyDescent="0.3">
      <c r="A6" s="2" t="s">
        <v>5</v>
      </c>
      <c r="B6" s="21">
        <f>AVERAGE(B2:B5)</f>
        <v>5.0333333333333332</v>
      </c>
      <c r="C6" s="21">
        <f>AVERAGE(C2:C5)</f>
        <v>5.2249999999999996</v>
      </c>
      <c r="D6" s="21">
        <f>AVERAGE(D2:D5)</f>
        <v>12.475000000000001</v>
      </c>
      <c r="E6" s="21">
        <f>AVERAGE(E2:E5)</f>
        <v>27.174999999999997</v>
      </c>
      <c r="F6" s="21">
        <f>AVERAGE(F2:F3,F5)</f>
        <v>67.133333333333326</v>
      </c>
      <c r="G6" s="21">
        <f>AVERAGE(G2:G5)</f>
        <v>3.9000000000000004</v>
      </c>
      <c r="H6" s="21">
        <f>AVERAGE(H2:H5)</f>
        <v>14.425000000000001</v>
      </c>
      <c r="I6" s="21">
        <f t="shared" ref="I6" si="0">AVERAGE(I2:I5)</f>
        <v>55.066666666666663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Vertical Profiles</vt:lpstr>
      <vt:lpstr>2022 Vertical Profile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2022-11-28T19:26:36Z</dcterms:created>
  <dcterms:modified xsi:type="dcterms:W3CDTF">2023-03-06T19:55:33Z</dcterms:modified>
</cp:coreProperties>
</file>