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rebecca_settle_vermont_gov/Documents/Documents/Webpages/SI-Website/"/>
    </mc:Choice>
  </mc:AlternateContent>
  <xr:revisionPtr revIDLastSave="10" documentId="13_ncr:1_{EAB4D8FF-2AA0-4351-9A21-918071F5C328}" xr6:coauthVersionLast="47" xr6:coauthVersionMax="47" xr10:uidLastSave="{0A9209AE-E5AF-469B-86C6-0FEC2D3EDBD6}"/>
  <bookViews>
    <workbookView xWindow="31470" yWindow="1680" windowWidth="25470" windowHeight="11190" tabRatio="592" xr2:uid="{00000000-000D-0000-FFFF-FFFF00000000}"/>
  </bookViews>
  <sheets>
    <sheet name="Intro and Summary Table" sheetId="16" r:id="rId1"/>
    <sheet name="Instructions" sheetId="15" r:id="rId2"/>
    <sheet name="Single building inventory" sheetId="12" r:id="rId3"/>
    <sheet name="Tables" sheetId="17" state="hidden" r:id="rId4"/>
    <sheet name="AnswerOptionList" sheetId="3" state="hidden" r:id="rId5"/>
  </sheets>
  <definedNames>
    <definedName name="Pipe_Type">Tables!$A$1:$B$9</definedName>
    <definedName name="Pipe_Type2">Tables!$D$1:$E$9</definedName>
    <definedName name="_xlnm.Print_Area" localSheetId="2">'Single building inventory'!$A$1:$Z$12</definedName>
    <definedName name="Types">Tables!$A$1:$A$9</definedName>
    <definedName name="Types2">Tables!$D$1:$D$9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12" l="1"/>
  <c r="V4" i="12" s="1"/>
  <c r="U5" i="12"/>
  <c r="V5" i="12" s="1"/>
  <c r="U6" i="12"/>
  <c r="V6" i="12" s="1"/>
  <c r="U7" i="12"/>
  <c r="V7" i="12" s="1"/>
  <c r="U8" i="12"/>
  <c r="V8" i="12"/>
  <c r="W8" i="12" s="1"/>
  <c r="U9" i="12"/>
  <c r="V9" i="12" s="1"/>
  <c r="U10" i="12"/>
  <c r="U11" i="12"/>
  <c r="V11" i="12" s="1"/>
  <c r="W11" i="12" s="1"/>
  <c r="U3" i="12"/>
  <c r="W9" i="12" l="1"/>
  <c r="X9" i="12" s="1"/>
  <c r="W7" i="12"/>
  <c r="W5" i="12"/>
  <c r="X5" i="12" s="1"/>
  <c r="W4" i="12"/>
  <c r="X4" i="12" s="1"/>
  <c r="W6" i="12"/>
  <c r="X6" i="12" s="1"/>
  <c r="X8" i="12"/>
  <c r="Y8" i="12" s="1"/>
  <c r="V10" i="12"/>
  <c r="X11" i="12"/>
  <c r="Y11" i="12" s="1"/>
  <c r="Y4" i="12" l="1"/>
  <c r="Y5" i="12"/>
  <c r="Y6" i="12"/>
  <c r="X7" i="12"/>
  <c r="Y7" i="12" s="1"/>
  <c r="Y9" i="12"/>
  <c r="W10" i="12"/>
  <c r="X10" i="12" s="1"/>
  <c r="Y10" i="12" l="1"/>
  <c r="B23" i="16" l="1"/>
  <c r="P11" i="12" l="1"/>
  <c r="V3" i="12"/>
  <c r="P7" i="12" l="1"/>
  <c r="P9" i="12"/>
  <c r="B24" i="16"/>
  <c r="W3" i="12"/>
  <c r="X3" i="12" s="1"/>
  <c r="A1" i="12"/>
  <c r="W12" i="12" l="1"/>
  <c r="P12" i="12" s="1"/>
  <c r="P10" i="12"/>
  <c r="P6" i="12"/>
  <c r="Y3" i="12"/>
  <c r="B27" i="16" s="1"/>
  <c r="P5" i="12"/>
  <c r="P4" i="12"/>
  <c r="B25" i="16"/>
  <c r="Y12" i="12" l="1"/>
  <c r="B26" i="16"/>
</calcChain>
</file>

<file path=xl/sharedStrings.xml><?xml version="1.0" encoding="utf-8"?>
<sst xmlns="http://schemas.openxmlformats.org/spreadsheetml/2006/main" count="183" uniqueCount="129">
  <si>
    <t>WSID</t>
  </si>
  <si>
    <t>Water System Name</t>
  </si>
  <si>
    <t>Date Completed</t>
  </si>
  <si>
    <t>Inventory Completed By</t>
  </si>
  <si>
    <t>If there are any comments pertaining to information provided in this inventory, please use this space: 
(optional)</t>
  </si>
  <si>
    <t>The following section will auto-fill upon completion of the inventory</t>
  </si>
  <si>
    <t>Total number of Service Lines</t>
  </si>
  <si>
    <t>Number of Lead</t>
  </si>
  <si>
    <t>Number of Galvanized Requiring Replacement</t>
  </si>
  <si>
    <t>Number of Unknown</t>
  </si>
  <si>
    <t>Number of Non-Lead</t>
  </si>
  <si>
    <t>Information being asked</t>
  </si>
  <si>
    <t>Background/explanation</t>
  </si>
  <si>
    <t xml:space="preserve">Status </t>
  </si>
  <si>
    <t>Instructions for filling out the Single Building Inventory Worksheet</t>
  </si>
  <si>
    <t>Information about the location of the service line</t>
  </si>
  <si>
    <t>E-911 Street Address *</t>
  </si>
  <si>
    <t>The correct address of the building being served. Not to include any resident information. Ex: 115 State Street, Montpelier, Vermont 05602</t>
  </si>
  <si>
    <t>Required</t>
  </si>
  <si>
    <t xml:space="preserve">Once the E911 Address is filled, all required fields will fill with the color </t>
  </si>
  <si>
    <t>orange</t>
  </si>
  <si>
    <t>Town/City *</t>
  </si>
  <si>
    <r>
      <t xml:space="preserve">until they have been properly completed. </t>
    </r>
    <r>
      <rPr>
        <b/>
        <sz val="11"/>
        <color rgb="FFB80000"/>
        <rFont val="Calibri"/>
        <family val="2"/>
        <scheme val="minor"/>
      </rPr>
      <t xml:space="preserve">*NOTE: </t>
    </r>
    <r>
      <rPr>
        <b/>
        <sz val="11"/>
        <color theme="1"/>
        <rFont val="Calibri"/>
        <family val="2"/>
        <scheme val="minor"/>
      </rPr>
      <t xml:space="preserve">Water systems should complete as much information as possible. While not all fields are required, the additional information can help with future rule compliance. </t>
    </r>
  </si>
  <si>
    <t>State *</t>
  </si>
  <si>
    <t>Zip Code *</t>
  </si>
  <si>
    <t>** Required Fields are Shown in Red Text with an Asterisk (*)</t>
  </si>
  <si>
    <t>Property SPAN *</t>
  </si>
  <si>
    <t xml:space="preserve">This should be an 11-digit number in three segments. Ex: 405-126-13234. You can locate these numbers here: https://tax.vermont.gov/span-finder </t>
  </si>
  <si>
    <t xml:space="preserve"> </t>
  </si>
  <si>
    <t>Coordinates of where the service line connects to building - Latitude</t>
  </si>
  <si>
    <r>
      <t xml:space="preserve">Where the service line connects to the water main. Must be between 42.7 and 45.1 and contain </t>
    </r>
    <r>
      <rPr>
        <u/>
        <sz val="11"/>
        <color theme="1"/>
        <rFont val="Calibri"/>
        <family val="2"/>
        <scheme val="minor"/>
      </rPr>
      <t>AT LEAST</t>
    </r>
    <r>
      <rPr>
        <sz val="11"/>
        <color theme="1"/>
        <rFont val="Calibri"/>
        <family val="2"/>
        <scheme val="minor"/>
      </rPr>
      <t xml:space="preserve"> 4 decimal places: ex: 44.26247</t>
    </r>
  </si>
  <si>
    <t>Optional, but encouraged</t>
  </si>
  <si>
    <t>Coordinates of where the service line connects to building - Longitude</t>
  </si>
  <si>
    <t>Where the service line connects to the water main.  Must contain a "-" before the number and be between -73.5 and   -71.2. ex: -72.58044</t>
  </si>
  <si>
    <t>Service line information</t>
  </si>
  <si>
    <t>Does this service line have a lead gooseneck, pigtail or other connector? *</t>
  </si>
  <si>
    <t xml:space="preserve">The pigtail/gooseneck is the small section of pipe, less than 2 feet long, connecting the water main and the service line.  The system may not have this information, but if you know whether or not the pigtail/connector is lead, log that on the form. If you do not know, select "unknown". </t>
  </si>
  <si>
    <r>
      <t xml:space="preserve">Is the </t>
    </r>
    <r>
      <rPr>
        <b/>
        <u/>
        <sz val="11"/>
        <color rgb="FFB80000"/>
        <rFont val="Calibri"/>
        <family val="2"/>
        <scheme val="minor"/>
      </rPr>
      <t>service line</t>
    </r>
    <r>
      <rPr>
        <b/>
        <sz val="11"/>
        <color rgb="FFB80000"/>
        <rFont val="Calibri"/>
        <family val="2"/>
        <scheme val="minor"/>
      </rPr>
      <t xml:space="preserve"> comprised of multiple materials? *</t>
    </r>
  </si>
  <si>
    <t>Identify whether the service line is a single material or made up of multiple different types of piping.</t>
  </si>
  <si>
    <t>Current building service line material (1) *</t>
  </si>
  <si>
    <t>What is the service line made out of? If there are multiple different types, select the material of the longest segment. If lead is used at all, select "lead".</t>
  </si>
  <si>
    <t>Current building service line material (2)</t>
  </si>
  <si>
    <t>What is the service line made of? If there are multiple different types, put the second-longest material here or the longest material if there is lead piping present. If the service line is only made of one material, select "Not Applicable".</t>
  </si>
  <si>
    <t>Required (if multiple materials)</t>
  </si>
  <si>
    <t>Was the line material ever previously lead? *</t>
  </si>
  <si>
    <t>Answer "yes" if you know or have records that at one point the line was made of lead.</t>
  </si>
  <si>
    <t>SERVICE LINE INSTALLATION Date    (MM/DD/YYYY)</t>
  </si>
  <si>
    <t xml:space="preserve">What is the installation date of the current service line? (if this is not the original service line, put the date it was most recently replaced). Use the 2 digit month, 2 digit day, and 4 digit year, for example: 07/04/1776. If you only know the year, put the 4 digit year, e.g. "1776". </t>
  </si>
  <si>
    <t>Not required for inventory, but needed for rule compliance</t>
  </si>
  <si>
    <t>Diameter (inches)</t>
  </si>
  <si>
    <t>What is the diameter of the service line?</t>
  </si>
  <si>
    <t>Recommended</t>
  </si>
  <si>
    <t>What source(s) did you use to identify the line material? *</t>
  </si>
  <si>
    <t xml:space="preserve">Identify the source you used to identify the material(s) of the service line.  If you select "other", please provide comments about this source/sources in the comment box in the "Intro and Summary Table" tab.  </t>
  </si>
  <si>
    <t>Galvanized Requiring Replacement</t>
  </si>
  <si>
    <t>This cell will auto-fill based on the information provided about the current, historic, or unknown presence of lead upstream of a galvanized segment. You do not need to do anything in this cell.</t>
  </si>
  <si>
    <t>Auto-completes (no action needed)</t>
  </si>
  <si>
    <t>Information about the building served by the system</t>
  </si>
  <si>
    <t>BUILDING TYPE</t>
  </si>
  <si>
    <t>Select from the drop down, whether it is single family, multi family, school, commercial, etc. For the purpose of this document, a single family home  means the home is a stand-alone structure with its own lot intended for one family</t>
  </si>
  <si>
    <t>Interior plumbing - what material is used the most?</t>
  </si>
  <si>
    <t>Identify the material of pipe most used within the building.</t>
  </si>
  <si>
    <t>Interior plumbing - what material is used 2nd most (if applicable)?</t>
  </si>
  <si>
    <t xml:space="preserve">If multiple materials are used, identify the material of pipe second most-used within the building. If there is only one plumbing material used, select "Not applicable" here. </t>
  </si>
  <si>
    <t>Interior plumbing -  installation Date (MM/DD/YY)</t>
  </si>
  <si>
    <t xml:space="preserve">Identify the date (or year) the interior plumbing was installed. If the plumbing has all been replaced, identify the date of replacement. Use the 2 digit month, 2 digit day, and 4 digit year, for example: 07/04/1776. If you only know the year, put the 4 digit year, e.g. "1776". </t>
  </si>
  <si>
    <t>Information about the location of the building served</t>
  </si>
  <si>
    <t>Coordinates of where the service line connects to building</t>
  </si>
  <si>
    <t>Information about the service line</t>
  </si>
  <si>
    <t>Information about the building that is connected</t>
  </si>
  <si>
    <t>Latitude</t>
  </si>
  <si>
    <t>Longitude</t>
  </si>
  <si>
    <t>Galvanized Requiring Replacement?</t>
  </si>
  <si>
    <t>Interior plumbing -  installation Date (MM/DD/YYYY)</t>
  </si>
  <si>
    <t>Lead</t>
  </si>
  <si>
    <t>GRR</t>
  </si>
  <si>
    <t>Unknown</t>
  </si>
  <si>
    <t>Non-Lead</t>
  </si>
  <si>
    <t xml:space="preserve">This is the inventory template for single connection systems. If the system requires additional rows, it must switch to the "multiple connection" document to complete the inventory. </t>
  </si>
  <si>
    <t>Galvanized Iron/Steel</t>
  </si>
  <si>
    <t>Non</t>
  </si>
  <si>
    <t>Copper</t>
  </si>
  <si>
    <t>PVC</t>
  </si>
  <si>
    <t>HDPE</t>
  </si>
  <si>
    <t>PEX</t>
  </si>
  <si>
    <t>Other</t>
  </si>
  <si>
    <t>Not Applicable</t>
  </si>
  <si>
    <t>Y</t>
  </si>
  <si>
    <t>B</t>
  </si>
  <si>
    <t>SF</t>
  </si>
  <si>
    <t>L</t>
  </si>
  <si>
    <t>3/8"</t>
  </si>
  <si>
    <t>N</t>
  </si>
  <si>
    <t>K</t>
  </si>
  <si>
    <t>MF</t>
  </si>
  <si>
    <t>C</t>
  </si>
  <si>
    <t>1/2"</t>
  </si>
  <si>
    <t>A</t>
  </si>
  <si>
    <t>SCH/DC</t>
  </si>
  <si>
    <t>G</t>
  </si>
  <si>
    <t>CLS</t>
  </si>
  <si>
    <t>5/8"</t>
  </si>
  <si>
    <t>UNK</t>
  </si>
  <si>
    <t>RES/CC</t>
  </si>
  <si>
    <t>P</t>
  </si>
  <si>
    <t>O</t>
  </si>
  <si>
    <t>3/4"</t>
  </si>
  <si>
    <t>NONRES</t>
  </si>
  <si>
    <t>DI</t>
  </si>
  <si>
    <t>1"</t>
  </si>
  <si>
    <t>MIX</t>
  </si>
  <si>
    <t>CI-L</t>
  </si>
  <si>
    <t>1 1/4"</t>
  </si>
  <si>
    <t>OTH</t>
  </si>
  <si>
    <t>CI-U</t>
  </si>
  <si>
    <t>1 1/2"</t>
  </si>
  <si>
    <t>UNK-LG</t>
  </si>
  <si>
    <t>1 3/4"</t>
  </si>
  <si>
    <t>UNK-NOLG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</si>
  <si>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</si>
  <si>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</si>
  <si>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</si>
  <si>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</si>
  <si>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</si>
  <si>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</si>
  <si>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</si>
  <si>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</si>
  <si>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</si>
  <si>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REVISION DATE: 07.10.2023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</si>
</sst>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71717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rgb="FF242424"/>
      <name val="Segoe UI"/>
      <family val="2"/>
    </font>
    <font>
      <b/>
      <sz val="18"/>
      <color rgb="FFB80000"/>
      <name val="Calibri"/>
      <family val="2"/>
      <scheme val="minor"/>
    </font>
    <font>
      <b/>
      <sz val="11"/>
      <color rgb="FFB80000"/>
      <name val="Calibri"/>
      <family val="2"/>
      <scheme val="minor"/>
    </font>
    <font>
      <sz val="20"/>
      <color rgb="FFB80000"/>
      <name val="Calibri"/>
      <family val="2"/>
      <scheme val="minor"/>
    </font>
    <font>
      <b/>
      <u/>
      <sz val="11"/>
      <color rgb="FFB8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2F2F2"/>
        <bgColor theme="4"/>
      </patternFill>
    </fill>
    <fill>
      <patternFill patternType="solid">
        <fgColor rgb="FFDCE5F4"/>
        <bgColor theme="4"/>
      </patternFill>
    </fill>
    <fill>
      <patternFill patternType="solid">
        <fgColor rgb="FFB9D9A5"/>
        <bgColor indexed="64"/>
      </patternFill>
    </fill>
    <fill>
      <patternFill patternType="solid">
        <fgColor rgb="FFDCE5F4"/>
        <bgColor indexed="64"/>
      </patternFill>
    </fill>
    <fill>
      <patternFill patternType="solid">
        <fgColor rgb="FFFCECE3"/>
        <bgColor indexed="64"/>
      </patternFill>
    </fill>
    <fill>
      <patternFill patternType="solid">
        <fgColor rgb="FFFCECE3"/>
        <bgColor theme="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0" fillId="2" borderId="0" xfId="0" applyFill="1" applyAlignment="1">
      <alignment horizontal="center" vertical="center" wrapText="1" readingOrder="1"/>
    </xf>
    <xf numFmtId="164" fontId="0" fillId="0" borderId="0" xfId="0" applyNumberFormat="1"/>
    <xf numFmtId="0" fontId="3" fillId="0" borderId="0" xfId="0" applyFont="1"/>
    <xf numFmtId="0" fontId="6" fillId="0" borderId="0" xfId="0" quotePrefix="1" applyFont="1"/>
    <xf numFmtId="2" fontId="0" fillId="0" borderId="0" xfId="0" applyNumberFormat="1"/>
    <xf numFmtId="14" fontId="0" fillId="0" borderId="0" xfId="0" applyNumberFormat="1"/>
    <xf numFmtId="12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2" fontId="0" fillId="0" borderId="0" xfId="0" applyNumberFormat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3" borderId="17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4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1" fontId="0" fillId="2" borderId="0" xfId="0" applyNumberFormat="1" applyFill="1" applyAlignment="1">
      <alignment horizontal="center" vertical="center" wrapText="1" readingOrder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quotePrefix="1" applyFont="1" applyAlignment="1">
      <alignment horizontal="center" wrapText="1"/>
    </xf>
    <xf numFmtId="0" fontId="3" fillId="0" borderId="0" xfId="0" applyFont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 readingOrder="1"/>
    </xf>
    <xf numFmtId="0" fontId="0" fillId="4" borderId="3" xfId="0" applyFill="1" applyBorder="1" applyAlignment="1">
      <alignment horizontal="center"/>
    </xf>
    <xf numFmtId="0" fontId="2" fillId="6" borderId="30" xfId="0" applyFont="1" applyFill="1" applyBorder="1" applyAlignment="1">
      <alignment horizontal="center" vertical="center" wrapText="1" readingOrder="1"/>
    </xf>
    <xf numFmtId="0" fontId="2" fillId="6" borderId="31" xfId="0" applyFont="1" applyFill="1" applyBorder="1" applyAlignment="1">
      <alignment horizontal="center" vertical="center" wrapText="1" readingOrder="1"/>
    </xf>
    <xf numFmtId="0" fontId="11" fillId="6" borderId="29" xfId="0" applyFont="1" applyFill="1" applyBorder="1" applyAlignment="1">
      <alignment horizontal="center" vertical="center" wrapText="1" readingOrder="1"/>
    </xf>
    <xf numFmtId="0" fontId="11" fillId="6" borderId="30" xfId="0" applyFont="1" applyFill="1" applyBorder="1" applyAlignment="1">
      <alignment horizontal="center" vertical="center" wrapText="1" readingOrder="1"/>
    </xf>
    <xf numFmtId="0" fontId="11" fillId="7" borderId="30" xfId="0" applyFont="1" applyFill="1" applyBorder="1" applyAlignment="1">
      <alignment horizontal="center" vertical="center" wrapText="1" readingOrder="1"/>
    </xf>
    <xf numFmtId="0" fontId="2" fillId="7" borderId="30" xfId="0" applyFont="1" applyFill="1" applyBorder="1" applyAlignment="1">
      <alignment horizontal="center" vertical="center" wrapText="1" readingOrder="1"/>
    </xf>
    <xf numFmtId="2" fontId="2" fillId="7" borderId="30" xfId="0" applyNumberFormat="1" applyFont="1" applyFill="1" applyBorder="1" applyAlignment="1">
      <alignment horizontal="center" vertical="center" wrapText="1" readingOrder="1"/>
    </xf>
    <xf numFmtId="0" fontId="0" fillId="5" borderId="0" xfId="0" applyFill="1" applyAlignment="1">
      <alignment horizontal="center"/>
    </xf>
    <xf numFmtId="0" fontId="2" fillId="7" borderId="2" xfId="0" applyFont="1" applyFill="1" applyBorder="1" applyAlignment="1">
      <alignment horizontal="left" vertical="center" wrapText="1" readingOrder="1"/>
    </xf>
    <xf numFmtId="2" fontId="2" fillId="7" borderId="2" xfId="0" applyNumberFormat="1" applyFont="1" applyFill="1" applyBorder="1" applyAlignment="1">
      <alignment horizontal="left" vertical="center" wrapText="1" readingOrder="1"/>
    </xf>
    <xf numFmtId="0" fontId="2" fillId="6" borderId="2" xfId="0" applyFont="1" applyFill="1" applyBorder="1" applyAlignment="1">
      <alignment horizontal="left"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11" fillId="6" borderId="2" xfId="0" applyFont="1" applyFill="1" applyBorder="1" applyAlignment="1">
      <alignment horizontal="left" vertical="center" wrapText="1" readingOrder="1"/>
    </xf>
    <xf numFmtId="0" fontId="11" fillId="7" borderId="2" xfId="0" applyFont="1" applyFill="1" applyBorder="1" applyAlignment="1">
      <alignment horizontal="left" vertical="center" wrapText="1" readingOrder="1"/>
    </xf>
    <xf numFmtId="16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2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11" borderId="32" xfId="0" applyFont="1" applyFill="1" applyBorder="1" applyAlignment="1">
      <alignment horizontal="center" vertical="center" wrapText="1" readingOrder="1"/>
    </xf>
    <xf numFmtId="2" fontId="2" fillId="11" borderId="30" xfId="0" applyNumberFormat="1" applyFont="1" applyFill="1" applyBorder="1" applyAlignment="1">
      <alignment horizontal="center" vertical="center" wrapText="1" readingOrder="1"/>
    </xf>
    <xf numFmtId="0" fontId="2" fillId="11" borderId="33" xfId="0" applyFont="1" applyFill="1" applyBorder="1" applyAlignment="1">
      <alignment horizontal="center" vertical="center" wrapText="1" readingOrder="1"/>
    </xf>
    <xf numFmtId="0" fontId="2" fillId="11" borderId="2" xfId="0" applyFont="1" applyFill="1" applyBorder="1" applyAlignment="1">
      <alignment horizontal="left" vertical="center" wrapText="1" readingOrder="1"/>
    </xf>
    <xf numFmtId="2" fontId="2" fillId="11" borderId="2" xfId="0" applyNumberFormat="1" applyFont="1" applyFill="1" applyBorder="1" applyAlignment="1">
      <alignment horizontal="left" vertical="center" wrapText="1" readingOrder="1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top"/>
    </xf>
    <xf numFmtId="0" fontId="1" fillId="2" borderId="16" xfId="0" applyFont="1" applyFill="1" applyBorder="1" applyAlignment="1">
      <alignment horizontal="right" vertical="top"/>
    </xf>
    <xf numFmtId="0" fontId="1" fillId="2" borderId="1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 readingOrder="1"/>
    </xf>
    <xf numFmtId="0" fontId="2" fillId="11" borderId="7" xfId="0" applyFont="1" applyFill="1" applyBorder="1" applyAlignment="1">
      <alignment horizontal="center" vertical="center" wrapText="1" readingOrder="1"/>
    </xf>
    <xf numFmtId="0" fontId="2" fillId="11" borderId="8" xfId="0" applyFont="1" applyFill="1" applyBorder="1" applyAlignment="1">
      <alignment horizontal="center" vertical="center" wrapText="1" readingOrder="1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10" borderId="28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C0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2F2F2"/>
      <color rgb="FFFCECE3"/>
      <color rgb="FFB80000"/>
      <color rgb="FFDCE5F4"/>
      <color rgb="FF8EA9DB"/>
      <color rgb="FFB9D9A5"/>
      <color rgb="FFFFDBB8"/>
      <color rgb="FFE0E0E0"/>
      <color rgb="FFFFCC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164B-D1A5-46F7-8AAD-9568E5E8986B}">
  <dimension ref="A1:B29"/>
  <sheetViews>
    <sheetView tabSelected="1" zoomScaleNormal="100" workbookViewId="0">
      <selection activeCell="B1" sqref="B1"/>
    </sheetView>
  </sheetViews>
  <sheetFormatPr defaultRowHeight="14.4" x14ac:dyDescent="0.3"/>
  <cols>
    <col min="1" max="1" width="44.44140625" customWidth="1"/>
    <col min="2" max="2" width="29.88671875" customWidth="1"/>
  </cols>
  <sheetData>
    <row r="1" spans="1:2" x14ac:dyDescent="0.3">
      <c r="A1" s="5" t="s">
        <v>0</v>
      </c>
      <c r="B1" s="68"/>
    </row>
    <row r="2" spans="1:2" x14ac:dyDescent="0.3">
      <c r="A2" s="6" t="s">
        <v>1</v>
      </c>
      <c r="B2" s="69"/>
    </row>
    <row r="3" spans="1:2" x14ac:dyDescent="0.3">
      <c r="A3" s="6" t="s">
        <v>2</v>
      </c>
      <c r="B3" s="70"/>
    </row>
    <row r="4" spans="1:2" ht="15" thickBot="1" x14ac:dyDescent="0.35">
      <c r="A4" s="7" t="s">
        <v>3</v>
      </c>
      <c r="B4" s="71"/>
    </row>
    <row r="7" spans="1:2" ht="46.5" customHeight="1" x14ac:dyDescent="0.3">
      <c r="A7" s="74" t="s">
        <v>4</v>
      </c>
      <c r="B7" s="75"/>
    </row>
    <row r="8" spans="1:2" x14ac:dyDescent="0.3">
      <c r="A8" s="73"/>
      <c r="B8" s="73"/>
    </row>
    <row r="9" spans="1:2" x14ac:dyDescent="0.3">
      <c r="A9" s="73"/>
      <c r="B9" s="73"/>
    </row>
    <row r="10" spans="1:2" x14ac:dyDescent="0.3">
      <c r="A10" s="73"/>
      <c r="B10" s="73"/>
    </row>
    <row r="11" spans="1:2" x14ac:dyDescent="0.3">
      <c r="A11" s="73"/>
      <c r="B11" s="73"/>
    </row>
    <row r="12" spans="1:2" x14ac:dyDescent="0.3">
      <c r="A12" s="73"/>
      <c r="B12" s="73"/>
    </row>
    <row r="13" spans="1:2" x14ac:dyDescent="0.3">
      <c r="A13" s="73"/>
      <c r="B13" s="73"/>
    </row>
    <row r="14" spans="1:2" x14ac:dyDescent="0.3">
      <c r="A14" s="73"/>
      <c r="B14" s="73"/>
    </row>
    <row r="15" spans="1:2" x14ac:dyDescent="0.3">
      <c r="A15" s="73"/>
      <c r="B15" s="73"/>
    </row>
    <row r="16" spans="1:2" x14ac:dyDescent="0.3">
      <c r="A16" s="73"/>
      <c r="B16" s="73"/>
    </row>
    <row r="17" spans="1:2" x14ac:dyDescent="0.3">
      <c r="A17" s="73"/>
      <c r="B17" s="73"/>
    </row>
    <row r="18" spans="1:2" x14ac:dyDescent="0.3">
      <c r="A18" s="73"/>
      <c r="B18" s="73"/>
    </row>
    <row r="19" spans="1:2" x14ac:dyDescent="0.3">
      <c r="A19" s="73"/>
      <c r="B19" s="73"/>
    </row>
    <row r="22" spans="1:2" ht="53.4" customHeight="1" x14ac:dyDescent="0.3">
      <c r="A22" s="72" t="s">
        <v>5</v>
      </c>
      <c r="B22" s="72"/>
    </row>
    <row r="23" spans="1:2" x14ac:dyDescent="0.3">
      <c r="A23" s="64" t="s">
        <v>6</v>
      </c>
      <c r="B23" s="65" t="str">
        <f>IF(COUNTA('Single building inventory'!A3:A11)&gt;0,COUNTA('Single building inventory'!A3:A11),"")</f>
        <v/>
      </c>
    </row>
    <row r="24" spans="1:2" x14ac:dyDescent="0.3">
      <c r="A24" s="64" t="s">
        <v>7</v>
      </c>
      <c r="B24" s="65" t="str">
        <f>IF(AND(SUM('Single building inventory'!V3:V11)&gt;0,$B$23&gt;0),SUM('Single building inventory'!V3:V11),"")</f>
        <v/>
      </c>
    </row>
    <row r="25" spans="1:2" x14ac:dyDescent="0.3">
      <c r="A25" s="64" t="s">
        <v>8</v>
      </c>
      <c r="B25" s="65" t="str">
        <f>IF(AND(SUM('Single building inventory'!W3:W11)&gt;0,$B$23&gt;0),SUM('Single building inventory'!W3:W11),"")</f>
        <v/>
      </c>
    </row>
    <row r="26" spans="1:2" x14ac:dyDescent="0.3">
      <c r="A26" s="64" t="s">
        <v>9</v>
      </c>
      <c r="B26" s="65" t="str">
        <f>IF(AND(SUM('Single building inventory'!X3:X11)&gt;0,$B$23&gt;0),SUM('Single building inventory'!X3:X11),"")</f>
        <v/>
      </c>
    </row>
    <row r="27" spans="1:2" x14ac:dyDescent="0.3">
      <c r="A27" s="64" t="s">
        <v>10</v>
      </c>
      <c r="B27" s="65" t="str">
        <f>IF(AND(SUM('Single building inventory'!Y3:Y11)&gt;0,$B$23&gt;0),SUM('Single building inventory'!Y3:Y11),"")</f>
        <v/>
      </c>
    </row>
    <row r="29" spans="1:2" x14ac:dyDescent="0.3">
      <c r="A29" s="26" t="s">
        <v>128</v>
      </c>
    </row>
  </sheetData>
  <sheetProtection algorithmName="SHA-512" hashValue="/DR3XwDTC/sqVbYAtKXt+PyhJibP/g4EL2yg1eOR4LAvQNHtDRLxMZkSEbppE/51D0mZ8wq9YR0kSEsQE4uMwg==" saltValue="ydnGR3rRhPeYStVYFqRkeA==" spinCount="100000" sheet="1" selectLockedCells="1"/>
  <mergeCells count="3">
    <mergeCell ref="A22:B22"/>
    <mergeCell ref="A8:B19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14DB-032E-4ED6-83AE-3085932E9270}">
  <dimension ref="A1:L24"/>
  <sheetViews>
    <sheetView zoomScaleNormal="100" workbookViewId="0">
      <selection activeCell="A23" sqref="A23"/>
    </sheetView>
  </sheetViews>
  <sheetFormatPr defaultColWidth="9.109375" defaultRowHeight="14.4" x14ac:dyDescent="0.3"/>
  <cols>
    <col min="1" max="1" width="32.6640625" style="21" customWidth="1"/>
    <col min="2" max="2" width="41.109375" style="25" customWidth="1"/>
    <col min="3" max="3" width="25.109375" style="22" customWidth="1"/>
    <col min="6" max="8" width="9.109375" customWidth="1"/>
  </cols>
  <sheetData>
    <row r="1" spans="1:12" ht="27" customHeight="1" x14ac:dyDescent="0.3">
      <c r="A1" s="18" t="s">
        <v>11</v>
      </c>
      <c r="B1" s="18" t="s">
        <v>12</v>
      </c>
      <c r="C1" s="19" t="s">
        <v>13</v>
      </c>
      <c r="E1" s="79" t="s">
        <v>14</v>
      </c>
      <c r="F1" s="80"/>
      <c r="G1" s="80"/>
      <c r="H1" s="80"/>
      <c r="I1" s="80"/>
      <c r="J1" s="80"/>
      <c r="K1" s="80"/>
      <c r="L1" s="81"/>
    </row>
    <row r="2" spans="1:12" ht="24.6" customHeight="1" thickBot="1" x14ac:dyDescent="0.35">
      <c r="A2" s="103" t="s">
        <v>15</v>
      </c>
      <c r="B2" s="103"/>
      <c r="C2" s="103"/>
      <c r="E2" s="82"/>
      <c r="F2" s="83"/>
      <c r="G2" s="83"/>
      <c r="H2" s="83"/>
      <c r="I2" s="83"/>
      <c r="J2" s="83"/>
      <c r="K2" s="83"/>
      <c r="L2" s="84"/>
    </row>
    <row r="3" spans="1:12" ht="15" customHeight="1" x14ac:dyDescent="0.3">
      <c r="A3" s="53" t="s">
        <v>16</v>
      </c>
      <c r="B3" s="105" t="s">
        <v>17</v>
      </c>
      <c r="C3" s="97" t="s">
        <v>18</v>
      </c>
      <c r="E3" s="85" t="s">
        <v>19</v>
      </c>
      <c r="F3" s="86"/>
      <c r="G3" s="86"/>
      <c r="H3" s="86"/>
      <c r="I3" s="86"/>
      <c r="J3" s="86"/>
      <c r="K3" s="86"/>
      <c r="L3" s="20" t="s">
        <v>20</v>
      </c>
    </row>
    <row r="4" spans="1:12" ht="29.4" customHeight="1" x14ac:dyDescent="0.3">
      <c r="A4" s="53" t="s">
        <v>21</v>
      </c>
      <c r="B4" s="105"/>
      <c r="C4" s="98"/>
      <c r="E4" s="87" t="s">
        <v>22</v>
      </c>
      <c r="F4" s="88"/>
      <c r="G4" s="88"/>
      <c r="H4" s="88"/>
      <c r="I4" s="88"/>
      <c r="J4" s="88"/>
      <c r="K4" s="88"/>
      <c r="L4" s="89"/>
    </row>
    <row r="5" spans="1:12" ht="18.75" customHeight="1" thickBot="1" x14ac:dyDescent="0.35">
      <c r="A5" s="53" t="s">
        <v>23</v>
      </c>
      <c r="B5" s="105"/>
      <c r="C5" s="98"/>
      <c r="E5" s="90"/>
      <c r="F5" s="91"/>
      <c r="G5" s="91"/>
      <c r="H5" s="91"/>
      <c r="I5" s="91"/>
      <c r="J5" s="91"/>
      <c r="K5" s="91"/>
      <c r="L5" s="92"/>
    </row>
    <row r="6" spans="1:12" ht="44.4" customHeight="1" thickBot="1" x14ac:dyDescent="0.35">
      <c r="A6" s="53" t="s">
        <v>24</v>
      </c>
      <c r="B6" s="105"/>
      <c r="C6" s="98"/>
      <c r="E6" s="93" t="s">
        <v>25</v>
      </c>
      <c r="F6" s="94"/>
      <c r="G6" s="94"/>
      <c r="H6" s="94"/>
      <c r="I6" s="94"/>
      <c r="J6" s="94"/>
      <c r="K6" s="94"/>
      <c r="L6" s="95"/>
    </row>
    <row r="7" spans="1:12" ht="57.6" x14ac:dyDescent="0.3">
      <c r="A7" s="53" t="s">
        <v>26</v>
      </c>
      <c r="B7" s="67" t="s">
        <v>27</v>
      </c>
      <c r="C7" s="99"/>
      <c r="E7" t="s">
        <v>28</v>
      </c>
    </row>
    <row r="8" spans="1:12" ht="43.2" x14ac:dyDescent="0.3">
      <c r="A8" s="51" t="s">
        <v>29</v>
      </c>
      <c r="B8" s="67" t="s">
        <v>30</v>
      </c>
      <c r="C8" s="104" t="s">
        <v>31</v>
      </c>
    </row>
    <row r="9" spans="1:12" ht="43.2" x14ac:dyDescent="0.3">
      <c r="A9" s="51" t="s">
        <v>32</v>
      </c>
      <c r="B9" s="67" t="s">
        <v>33</v>
      </c>
      <c r="C9" s="104"/>
    </row>
    <row r="10" spans="1:12" ht="24.6" customHeight="1" x14ac:dyDescent="0.3">
      <c r="A10" s="96" t="s">
        <v>34</v>
      </c>
      <c r="B10" s="96"/>
      <c r="C10" s="96"/>
    </row>
    <row r="11" spans="1:12" ht="97.2" customHeight="1" x14ac:dyDescent="0.3">
      <c r="A11" s="54" t="s">
        <v>35</v>
      </c>
      <c r="B11" s="67" t="s">
        <v>36</v>
      </c>
      <c r="C11" s="97" t="s">
        <v>18</v>
      </c>
    </row>
    <row r="12" spans="1:12" ht="43.2" x14ac:dyDescent="0.3">
      <c r="A12" s="54" t="s">
        <v>37</v>
      </c>
      <c r="B12" s="67" t="s">
        <v>38</v>
      </c>
      <c r="C12" s="98"/>
    </row>
    <row r="13" spans="1:12" ht="57.6" x14ac:dyDescent="0.3">
      <c r="A13" s="54" t="s">
        <v>39</v>
      </c>
      <c r="B13" s="67" t="s">
        <v>40</v>
      </c>
      <c r="C13" s="99"/>
    </row>
    <row r="14" spans="1:12" ht="82.95" customHeight="1" x14ac:dyDescent="0.3">
      <c r="A14" s="49" t="s">
        <v>41</v>
      </c>
      <c r="B14" s="67" t="s">
        <v>42</v>
      </c>
      <c r="C14" s="36" t="s">
        <v>43</v>
      </c>
    </row>
    <row r="15" spans="1:12" ht="28.8" x14ac:dyDescent="0.3">
      <c r="A15" s="54" t="s">
        <v>44</v>
      </c>
      <c r="B15" s="67" t="s">
        <v>45</v>
      </c>
      <c r="C15" s="36" t="s">
        <v>18</v>
      </c>
    </row>
    <row r="16" spans="1:12" ht="86.4" x14ac:dyDescent="0.3">
      <c r="A16" s="49" t="s">
        <v>46</v>
      </c>
      <c r="B16" s="67" t="s">
        <v>47</v>
      </c>
      <c r="C16" s="52" t="s">
        <v>48</v>
      </c>
    </row>
    <row r="17" spans="1:3" x14ac:dyDescent="0.3">
      <c r="A17" s="50" t="s">
        <v>49</v>
      </c>
      <c r="B17" s="67" t="s">
        <v>50</v>
      </c>
      <c r="C17" s="66" t="s">
        <v>51</v>
      </c>
    </row>
    <row r="18" spans="1:3" ht="72" x14ac:dyDescent="0.3">
      <c r="A18" s="54" t="s">
        <v>52</v>
      </c>
      <c r="B18" s="24" t="s">
        <v>53</v>
      </c>
      <c r="C18" s="36" t="s">
        <v>18</v>
      </c>
    </row>
    <row r="19" spans="1:3" ht="72" x14ac:dyDescent="0.3">
      <c r="A19" s="49" t="s">
        <v>54</v>
      </c>
      <c r="B19" s="67" t="s">
        <v>55</v>
      </c>
      <c r="C19" s="29" t="s">
        <v>56</v>
      </c>
    </row>
    <row r="20" spans="1:3" ht="24.6" customHeight="1" x14ac:dyDescent="0.3">
      <c r="A20" s="100" t="s">
        <v>57</v>
      </c>
      <c r="B20" s="101"/>
      <c r="C20" s="102"/>
    </row>
    <row r="21" spans="1:3" ht="86.4" x14ac:dyDescent="0.3">
      <c r="A21" s="62" t="s">
        <v>58</v>
      </c>
      <c r="B21" s="67" t="s">
        <v>59</v>
      </c>
      <c r="C21" s="76" t="s">
        <v>48</v>
      </c>
    </row>
    <row r="22" spans="1:3" ht="28.8" x14ac:dyDescent="0.3">
      <c r="A22" s="63" t="s">
        <v>60</v>
      </c>
      <c r="B22" s="67" t="s">
        <v>61</v>
      </c>
      <c r="C22" s="77"/>
    </row>
    <row r="23" spans="1:3" ht="57.6" x14ac:dyDescent="0.3">
      <c r="A23" s="63" t="s">
        <v>62</v>
      </c>
      <c r="B23" s="67" t="s">
        <v>63</v>
      </c>
      <c r="C23" s="77"/>
    </row>
    <row r="24" spans="1:3" ht="106.2" customHeight="1" x14ac:dyDescent="0.3">
      <c r="A24" s="62" t="s">
        <v>64</v>
      </c>
      <c r="B24" s="67" t="s">
        <v>65</v>
      </c>
      <c r="C24" s="78"/>
    </row>
  </sheetData>
  <sheetProtection algorithmName="SHA-512" hashValue="pLQjLrigZNdVN30HT/DcepElgT+5oti3QY3qm0xcRLZOr85MuhqrKPu+1H4AehS0o5ud3a63tUADSo7AHecCtQ==" saltValue="WQKNZ/9pRKVpmQ3/2wkPqA==" spinCount="100000" sheet="1" selectLockedCells="1"/>
  <mergeCells count="12">
    <mergeCell ref="C21:C24"/>
    <mergeCell ref="E1:L2"/>
    <mergeCell ref="E3:K3"/>
    <mergeCell ref="E4:L5"/>
    <mergeCell ref="E6:L6"/>
    <mergeCell ref="A10:C10"/>
    <mergeCell ref="C3:C7"/>
    <mergeCell ref="A20:C20"/>
    <mergeCell ref="A2:C2"/>
    <mergeCell ref="C8:C9"/>
    <mergeCell ref="B3:B6"/>
    <mergeCell ref="C11:C13"/>
  </mergeCells>
  <pageMargins left="0.7" right="0.7" top="0.75" bottom="0.75" header="0.3" footer="0.3"/>
  <pageSetup scale="86" orientation="portrait" r:id="rId1"/>
  <rowBreaks count="2" manualBreakCount="2">
    <brk id="9" max="16383" man="1"/>
    <brk id="19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857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ColWidth="9.109375" defaultRowHeight="14.4" x14ac:dyDescent="0.3"/>
  <cols>
    <col min="1" max="2" width="40.33203125" customWidth="1"/>
    <col min="3" max="3" width="15.6640625" customWidth="1"/>
    <col min="4" max="4" width="15.6640625" style="9" customWidth="1"/>
    <col min="5" max="5" width="27.33203125" customWidth="1"/>
    <col min="6" max="7" width="28.44140625" customWidth="1"/>
    <col min="8" max="8" width="24.6640625" customWidth="1"/>
    <col min="9" max="9" width="25.109375" customWidth="1"/>
    <col min="10" max="10" width="26.33203125" customWidth="1"/>
    <col min="11" max="11" width="31.6640625" customWidth="1"/>
    <col min="12" max="12" width="33.33203125" customWidth="1"/>
    <col min="13" max="14" width="21.33203125" customWidth="1"/>
    <col min="15" max="15" width="46.109375" customWidth="1"/>
    <col min="16" max="16" width="16.5546875" style="32" customWidth="1"/>
    <col min="17" max="17" width="30.109375" customWidth="1"/>
    <col min="18" max="18" width="23.6640625" customWidth="1"/>
    <col min="19" max="19" width="33.88671875" customWidth="1"/>
    <col min="20" max="20" width="16.5546875" customWidth="1"/>
    <col min="21" max="21" width="53" hidden="1" customWidth="1"/>
    <col min="22" max="22" width="15.6640625" style="32" hidden="1" customWidth="1"/>
    <col min="23" max="23" width="15.6640625" style="33" hidden="1" customWidth="1"/>
    <col min="24" max="24" width="52.109375" style="32" hidden="1" customWidth="1"/>
    <col min="25" max="25" width="22.33203125" style="32" hidden="1" customWidth="1"/>
    <col min="26" max="26" width="15.6640625" style="33" customWidth="1"/>
    <col min="27" max="27" width="15.6640625" customWidth="1"/>
  </cols>
  <sheetData>
    <row r="1" spans="1:27" ht="15" thickBot="1" x14ac:dyDescent="0.35">
      <c r="A1" s="39" t="str">
        <f>_xlfn.CONCAT("WSID: ",IF(ISBLANK('Intro and Summary Table'!B1),"Enter WSID on Summary Sheet",'Intro and Summary Table'!B1))</f>
        <v>WSID: Enter WSID on Summary Sheet</v>
      </c>
      <c r="B1" s="109" t="s">
        <v>66</v>
      </c>
      <c r="C1" s="110"/>
      <c r="D1" s="111"/>
      <c r="E1" s="40"/>
      <c r="F1" s="108" t="s">
        <v>67</v>
      </c>
      <c r="G1" s="109"/>
      <c r="H1" s="112" t="s">
        <v>68</v>
      </c>
      <c r="I1" s="113"/>
      <c r="J1" s="113"/>
      <c r="K1" s="113"/>
      <c r="L1" s="113"/>
      <c r="M1" s="113"/>
      <c r="N1" s="113"/>
      <c r="O1" s="113"/>
      <c r="P1" s="113"/>
      <c r="Q1" s="106" t="s">
        <v>69</v>
      </c>
      <c r="R1" s="107"/>
      <c r="S1" s="107"/>
      <c r="T1" s="107"/>
    </row>
    <row r="2" spans="1:27" s="8" customFormat="1" ht="43.8" thickBot="1" x14ac:dyDescent="0.35">
      <c r="A2" s="43" t="s">
        <v>16</v>
      </c>
      <c r="B2" s="44" t="s">
        <v>21</v>
      </c>
      <c r="C2" s="44" t="s">
        <v>23</v>
      </c>
      <c r="D2" s="44" t="s">
        <v>24</v>
      </c>
      <c r="E2" s="44" t="s">
        <v>26</v>
      </c>
      <c r="F2" s="41" t="s">
        <v>70</v>
      </c>
      <c r="G2" s="42" t="s">
        <v>71</v>
      </c>
      <c r="H2" s="45" t="s">
        <v>35</v>
      </c>
      <c r="I2" s="45" t="s">
        <v>37</v>
      </c>
      <c r="J2" s="45" t="s">
        <v>44</v>
      </c>
      <c r="K2" s="45" t="s">
        <v>39</v>
      </c>
      <c r="L2" s="46" t="s">
        <v>41</v>
      </c>
      <c r="M2" s="46" t="s">
        <v>46</v>
      </c>
      <c r="N2" s="47" t="s">
        <v>49</v>
      </c>
      <c r="O2" s="45" t="s">
        <v>52</v>
      </c>
      <c r="P2" s="46" t="s">
        <v>72</v>
      </c>
      <c r="Q2" s="59" t="s">
        <v>58</v>
      </c>
      <c r="R2" s="60" t="s">
        <v>60</v>
      </c>
      <c r="S2" s="60" t="s">
        <v>62</v>
      </c>
      <c r="T2" s="61" t="s">
        <v>73</v>
      </c>
      <c r="V2" s="8" t="s">
        <v>74</v>
      </c>
      <c r="W2" s="31" t="s">
        <v>75</v>
      </c>
      <c r="X2" s="8" t="s">
        <v>76</v>
      </c>
      <c r="Y2" s="31" t="s">
        <v>77</v>
      </c>
      <c r="Z2" s="31"/>
    </row>
    <row r="3" spans="1:27" ht="15" thickTop="1" x14ac:dyDescent="0.3">
      <c r="A3" s="23"/>
      <c r="B3" s="23"/>
      <c r="C3" s="23"/>
      <c r="D3" s="55"/>
      <c r="E3" s="23"/>
      <c r="F3" s="23"/>
      <c r="G3" s="23"/>
      <c r="H3" s="23"/>
      <c r="I3" s="23"/>
      <c r="J3" s="23"/>
      <c r="K3" s="23"/>
      <c r="L3" s="23"/>
      <c r="M3" s="56"/>
      <c r="N3" s="57"/>
      <c r="O3" s="23"/>
      <c r="P3" s="48"/>
      <c r="Q3" s="58"/>
      <c r="R3" s="58"/>
      <c r="S3" s="58"/>
      <c r="T3" s="56"/>
      <c r="U3" t="b">
        <f>IF(I3="Unknown","_Unknown_",IF(I3="No",_xlfn.CONCAT("_",VLOOKUP(K3,Pipe_Type,2,FALSE),"_"),IF(I3="Yes",_xlfn.CONCAT(VLOOKUP(K3,Pipe_Type,2,FALSE),"_",VLOOKUP(L3,Pipe_Type2,2,FALSE)))))</f>
        <v>0</v>
      </c>
      <c r="V3" s="32" t="str">
        <f>IFERROR(IF(SEARCH("Lead",$U3,1)&gt;0,1,0),"")</f>
        <v/>
      </c>
      <c r="W3" s="33" t="str">
        <f t="shared" ref="W3:W11" si="0">IFERROR(IF(AND($V3="",SEARCH("Galvanized Requiring Replacement",$U3)&gt;0,OR($J3="Unknown",$J3="Yes")),1,""),"")</f>
        <v/>
      </c>
      <c r="X3" s="34" t="str">
        <f>IFERROR(IF(AND(SUM(V3:W3)=0,SEARCH("Unknown",U3,1)),1,""),"")</f>
        <v/>
      </c>
      <c r="Y3" s="34">
        <f>IF(AND(A3&lt;&gt;"",SUM(V3:X3)=0),1,0)</f>
        <v>0</v>
      </c>
      <c r="AA3" s="11"/>
    </row>
    <row r="4" spans="1:27" x14ac:dyDescent="0.3">
      <c r="A4" s="23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28"/>
      <c r="N4" s="17"/>
      <c r="O4" s="15"/>
      <c r="P4" s="48" t="str">
        <f t="shared" ref="P4:P12" si="1">IFERROR(IF((W4*1)=1,"Yes",""),"")</f>
        <v/>
      </c>
      <c r="Q4" s="27"/>
      <c r="R4" s="27"/>
      <c r="S4" s="27"/>
      <c r="T4" s="28"/>
      <c r="U4" t="b">
        <f>IF(I4="Unknown","_Unknown_",IF(I4="No",_xlfn.CONCAT("_",VLOOKUP(K4,Pipe_Type,2,FALSE),"_"),IF(I4="Yes",_xlfn.CONCAT(VLOOKUP(K4,Pipe_Type,2,FALSE),"_",VLOOKUP(L4,Pipe_Type2,2,FALSE)))))</f>
        <v>0</v>
      </c>
      <c r="V4" s="32" t="str">
        <f t="shared" ref="V4:V11" si="2">IFERROR(IF(SEARCH("Lead",$U4,1)&gt;0,1,0),"")</f>
        <v/>
      </c>
      <c r="W4" s="33" t="str">
        <f t="shared" si="0"/>
        <v/>
      </c>
      <c r="X4" s="34" t="str">
        <f t="shared" ref="X4:X11" si="3">IFERROR(IF(AND(SUM(V4:W4)=0,SEARCH("Unknown",U4,1)),1,""),"")</f>
        <v/>
      </c>
      <c r="Y4" s="34">
        <f t="shared" ref="Y4:Y11" si="4">IF(AND(A4&lt;&gt;"",SUM(V4:X4)=0),1,0)</f>
        <v>0</v>
      </c>
    </row>
    <row r="5" spans="1:27" x14ac:dyDescent="0.3">
      <c r="A5" s="23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28"/>
      <c r="N5" s="17"/>
      <c r="O5" s="15"/>
      <c r="P5" s="48" t="str">
        <f t="shared" si="1"/>
        <v/>
      </c>
      <c r="Q5" s="27"/>
      <c r="R5" s="27"/>
      <c r="S5" s="27"/>
      <c r="T5" s="28"/>
      <c r="U5" t="b">
        <f t="shared" ref="U5:U11" si="5">IF(I5="Unknown","_Unknown_",IF(I5="No",_xlfn.CONCAT("_",VLOOKUP(K5,Pipe_Type,2,FALSE),"_"),IF(I5="Yes",_xlfn.CONCAT(VLOOKUP(K5,Pipe_Type,2,FALSE),"_",VLOOKUP(L5,Pipe_Type2,2,FALSE)))))</f>
        <v>0</v>
      </c>
      <c r="V5" s="32" t="str">
        <f t="shared" si="2"/>
        <v/>
      </c>
      <c r="W5" s="33" t="str">
        <f t="shared" si="0"/>
        <v/>
      </c>
      <c r="X5" s="34" t="str">
        <f t="shared" si="3"/>
        <v/>
      </c>
      <c r="Y5" s="34">
        <f t="shared" si="4"/>
        <v>0</v>
      </c>
    </row>
    <row r="6" spans="1:27" x14ac:dyDescent="0.3">
      <c r="A6" s="23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28"/>
      <c r="N6" s="17"/>
      <c r="O6" s="15"/>
      <c r="P6" s="48" t="str">
        <f t="shared" si="1"/>
        <v/>
      </c>
      <c r="Q6" s="27"/>
      <c r="R6" s="27"/>
      <c r="S6" s="27"/>
      <c r="T6" s="28"/>
      <c r="U6" t="b">
        <f t="shared" si="5"/>
        <v>0</v>
      </c>
      <c r="V6" s="32" t="str">
        <f t="shared" si="2"/>
        <v/>
      </c>
      <c r="W6" s="33" t="str">
        <f t="shared" si="0"/>
        <v/>
      </c>
      <c r="X6" s="34" t="str">
        <f t="shared" si="3"/>
        <v/>
      </c>
      <c r="Y6" s="34">
        <f t="shared" si="4"/>
        <v>0</v>
      </c>
    </row>
    <row r="7" spans="1:27" x14ac:dyDescent="0.3">
      <c r="A7" s="23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28"/>
      <c r="N7" s="17"/>
      <c r="O7" s="15"/>
      <c r="P7" s="48" t="str">
        <f t="shared" si="1"/>
        <v/>
      </c>
      <c r="Q7" s="27"/>
      <c r="R7" s="27"/>
      <c r="S7" s="27"/>
      <c r="T7" s="28"/>
      <c r="U7" t="b">
        <f t="shared" si="5"/>
        <v>0</v>
      </c>
      <c r="V7" s="32" t="str">
        <f t="shared" si="2"/>
        <v/>
      </c>
      <c r="W7" s="33" t="str">
        <f t="shared" si="0"/>
        <v/>
      </c>
      <c r="X7" s="34" t="str">
        <f t="shared" si="3"/>
        <v/>
      </c>
      <c r="Y7" s="34">
        <f t="shared" si="4"/>
        <v>0</v>
      </c>
    </row>
    <row r="8" spans="1:27" x14ac:dyDescent="0.3">
      <c r="A8" s="23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28"/>
      <c r="N8" s="17"/>
      <c r="O8" s="15"/>
      <c r="P8" s="48"/>
      <c r="Q8" s="27"/>
      <c r="R8" s="27"/>
      <c r="S8" s="27"/>
      <c r="T8" s="28"/>
      <c r="U8" t="b">
        <f t="shared" si="5"/>
        <v>0</v>
      </c>
      <c r="V8" s="32" t="str">
        <f t="shared" si="2"/>
        <v/>
      </c>
      <c r="W8" s="33" t="str">
        <f t="shared" si="0"/>
        <v/>
      </c>
      <c r="X8" s="34" t="str">
        <f t="shared" si="3"/>
        <v/>
      </c>
      <c r="Y8" s="34">
        <f t="shared" si="4"/>
        <v>0</v>
      </c>
    </row>
    <row r="9" spans="1:27" x14ac:dyDescent="0.3">
      <c r="A9" s="23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28"/>
      <c r="N9" s="17"/>
      <c r="O9" s="15"/>
      <c r="P9" s="48" t="str">
        <f t="shared" si="1"/>
        <v/>
      </c>
      <c r="Q9" s="27"/>
      <c r="R9" s="27"/>
      <c r="S9" s="27"/>
      <c r="T9" s="28"/>
      <c r="U9" t="b">
        <f t="shared" si="5"/>
        <v>0</v>
      </c>
      <c r="V9" s="32" t="str">
        <f t="shared" si="2"/>
        <v/>
      </c>
      <c r="W9" s="33" t="str">
        <f t="shared" si="0"/>
        <v/>
      </c>
      <c r="X9" s="34" t="str">
        <f t="shared" si="3"/>
        <v/>
      </c>
      <c r="Y9" s="34">
        <f t="shared" si="4"/>
        <v>0</v>
      </c>
    </row>
    <row r="10" spans="1:27" x14ac:dyDescent="0.3">
      <c r="A10" s="23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28"/>
      <c r="N10" s="17"/>
      <c r="O10" s="15"/>
      <c r="P10" s="48" t="str">
        <f t="shared" si="1"/>
        <v/>
      </c>
      <c r="Q10" s="27"/>
      <c r="R10" s="27"/>
      <c r="S10" s="27"/>
      <c r="T10" s="28"/>
      <c r="U10" t="b">
        <f t="shared" si="5"/>
        <v>0</v>
      </c>
      <c r="V10" s="32" t="str">
        <f t="shared" si="2"/>
        <v/>
      </c>
      <c r="W10" s="33" t="str">
        <f t="shared" si="0"/>
        <v/>
      </c>
      <c r="X10" s="34" t="str">
        <f t="shared" si="3"/>
        <v/>
      </c>
      <c r="Y10" s="34">
        <f t="shared" si="4"/>
        <v>0</v>
      </c>
    </row>
    <row r="11" spans="1:27" x14ac:dyDescent="0.3">
      <c r="A11" s="23"/>
      <c r="B11" s="15"/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28"/>
      <c r="N11" s="17"/>
      <c r="O11" s="15"/>
      <c r="P11" s="48" t="str">
        <f t="shared" si="1"/>
        <v/>
      </c>
      <c r="Q11" s="27"/>
      <c r="R11" s="27"/>
      <c r="S11" s="27"/>
      <c r="T11" s="28"/>
      <c r="U11" t="b">
        <f t="shared" si="5"/>
        <v>0</v>
      </c>
      <c r="V11" s="32" t="str">
        <f t="shared" si="2"/>
        <v/>
      </c>
      <c r="W11" s="33" t="str">
        <f t="shared" si="0"/>
        <v/>
      </c>
      <c r="X11" s="34" t="str">
        <f t="shared" si="3"/>
        <v/>
      </c>
      <c r="Y11" s="34">
        <f t="shared" si="4"/>
        <v>0</v>
      </c>
    </row>
    <row r="12" spans="1:27" ht="30.6" customHeight="1" x14ac:dyDescent="0.3">
      <c r="A12" s="37" t="s">
        <v>78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 t="str">
        <f t="shared" si="1"/>
        <v/>
      </c>
      <c r="Q12" s="37"/>
      <c r="R12" s="37"/>
      <c r="S12" s="37"/>
      <c r="T12" s="37"/>
      <c r="W12" s="33">
        <f>SUM(W3:W11)</f>
        <v>0</v>
      </c>
      <c r="Y12" s="32">
        <f>SUM(Y3:Y11)</f>
        <v>0</v>
      </c>
    </row>
    <row r="13" spans="1:27" x14ac:dyDescent="0.3">
      <c r="Q13" s="10"/>
      <c r="R13" s="10"/>
      <c r="S13" s="10"/>
    </row>
    <row r="14" spans="1:27" x14ac:dyDescent="0.3">
      <c r="Q14" s="10"/>
      <c r="R14" s="10"/>
      <c r="S14" s="10"/>
    </row>
    <row r="15" spans="1:27" x14ac:dyDescent="0.3">
      <c r="Q15" s="10"/>
      <c r="R15" s="10"/>
      <c r="S15" s="10"/>
    </row>
    <row r="16" spans="1:27" x14ac:dyDescent="0.3">
      <c r="Q16" s="10"/>
      <c r="R16" s="10"/>
      <c r="S16" s="10"/>
    </row>
    <row r="17" spans="3:20" x14ac:dyDescent="0.3">
      <c r="Q17" s="10"/>
      <c r="R17" s="10"/>
      <c r="S17" s="10"/>
    </row>
    <row r="18" spans="3:20" ht="16.8" x14ac:dyDescent="0.4">
      <c r="C18" s="30"/>
      <c r="Q18" s="10"/>
      <c r="R18" s="10"/>
      <c r="S18" s="10"/>
    </row>
    <row r="19" spans="3:20" x14ac:dyDescent="0.3">
      <c r="Q19" s="10"/>
      <c r="R19" s="10"/>
      <c r="S19" s="10"/>
    </row>
    <row r="20" spans="3:20" x14ac:dyDescent="0.3">
      <c r="Q20" s="10"/>
      <c r="R20" s="10"/>
      <c r="S20" s="10"/>
    </row>
    <row r="21" spans="3:20" ht="15" customHeight="1" x14ac:dyDescent="0.3">
      <c r="Q21" s="10"/>
      <c r="R21" s="35"/>
      <c r="S21" s="35"/>
      <c r="T21" s="35"/>
    </row>
    <row r="22" spans="3:20" x14ac:dyDescent="0.3">
      <c r="Q22" s="10"/>
      <c r="R22" s="35"/>
      <c r="S22" s="35"/>
      <c r="T22" s="35"/>
    </row>
    <row r="23" spans="3:20" x14ac:dyDescent="0.3">
      <c r="Q23" s="10"/>
      <c r="R23" s="35"/>
      <c r="S23" s="35"/>
      <c r="T23" s="35"/>
    </row>
    <row r="24" spans="3:20" x14ac:dyDescent="0.3">
      <c r="Q24" s="10"/>
      <c r="R24" s="35"/>
      <c r="S24" s="35"/>
      <c r="T24" s="35"/>
    </row>
    <row r="25" spans="3:20" x14ac:dyDescent="0.3">
      <c r="Q25" s="10"/>
      <c r="R25" s="35"/>
      <c r="S25" s="35"/>
      <c r="T25" s="35"/>
    </row>
    <row r="26" spans="3:20" x14ac:dyDescent="0.3">
      <c r="Q26" s="10"/>
      <c r="R26" s="35"/>
      <c r="S26" s="35"/>
      <c r="T26" s="35"/>
    </row>
    <row r="27" spans="3:20" x14ac:dyDescent="0.3">
      <c r="Q27" s="10"/>
      <c r="R27" s="35"/>
      <c r="S27" s="35"/>
      <c r="T27" s="35"/>
    </row>
    <row r="28" spans="3:20" x14ac:dyDescent="0.3">
      <c r="Q28" s="10"/>
      <c r="R28" s="10"/>
      <c r="S28" s="10"/>
    </row>
    <row r="29" spans="3:20" x14ac:dyDescent="0.3">
      <c r="Q29" s="10"/>
      <c r="R29" s="10"/>
      <c r="S29" s="10"/>
    </row>
    <row r="30" spans="3:20" x14ac:dyDescent="0.3">
      <c r="Q30" s="10"/>
      <c r="R30" s="10"/>
      <c r="S30" s="10"/>
    </row>
    <row r="31" spans="3:20" x14ac:dyDescent="0.3">
      <c r="Q31" s="10"/>
      <c r="R31" s="10"/>
      <c r="S31" s="10"/>
    </row>
    <row r="32" spans="3:20" x14ac:dyDescent="0.3">
      <c r="Q32" s="10"/>
      <c r="R32" s="10"/>
      <c r="S32" s="10"/>
    </row>
    <row r="33" spans="17:19" x14ac:dyDescent="0.3">
      <c r="Q33" s="10"/>
      <c r="R33" s="10"/>
      <c r="S33" s="10"/>
    </row>
    <row r="34" spans="17:19" x14ac:dyDescent="0.3">
      <c r="Q34" s="10"/>
      <c r="R34" s="10"/>
      <c r="S34" s="10"/>
    </row>
    <row r="35" spans="17:19" x14ac:dyDescent="0.3">
      <c r="Q35" s="10"/>
      <c r="R35" s="10"/>
      <c r="S35" s="10"/>
    </row>
    <row r="36" spans="17:19" x14ac:dyDescent="0.3">
      <c r="Q36" s="10"/>
      <c r="R36" s="10"/>
      <c r="S36" s="10"/>
    </row>
    <row r="37" spans="17:19" x14ac:dyDescent="0.3">
      <c r="Q37" s="10"/>
      <c r="R37" s="10"/>
      <c r="S37" s="10"/>
    </row>
    <row r="38" spans="17:19" x14ac:dyDescent="0.3">
      <c r="Q38" s="10"/>
      <c r="R38" s="10"/>
      <c r="S38" s="10"/>
    </row>
    <row r="39" spans="17:19" x14ac:dyDescent="0.3">
      <c r="Q39" s="10"/>
      <c r="R39" s="10"/>
      <c r="S39" s="10"/>
    </row>
    <row r="40" spans="17:19" x14ac:dyDescent="0.3">
      <c r="Q40" s="10"/>
      <c r="R40" s="10"/>
      <c r="S40" s="10"/>
    </row>
    <row r="41" spans="17:19" x14ac:dyDescent="0.3">
      <c r="Q41" s="10"/>
      <c r="R41" s="10"/>
      <c r="S41" s="10"/>
    </row>
    <row r="42" spans="17:19" x14ac:dyDescent="0.3">
      <c r="Q42" s="10"/>
      <c r="R42" s="10"/>
      <c r="S42" s="10"/>
    </row>
    <row r="43" spans="17:19" x14ac:dyDescent="0.3">
      <c r="Q43" s="10"/>
      <c r="R43" s="10"/>
      <c r="S43" s="10"/>
    </row>
    <row r="44" spans="17:19" x14ac:dyDescent="0.3">
      <c r="Q44" s="10"/>
      <c r="R44" s="10"/>
      <c r="S44" s="10"/>
    </row>
    <row r="45" spans="17:19" x14ac:dyDescent="0.3">
      <c r="Q45" s="10"/>
      <c r="R45" s="10"/>
      <c r="S45" s="10"/>
    </row>
    <row r="46" spans="17:19" x14ac:dyDescent="0.3">
      <c r="Q46" s="10"/>
      <c r="R46" s="10"/>
      <c r="S46" s="10"/>
    </row>
    <row r="47" spans="17:19" x14ac:dyDescent="0.3">
      <c r="Q47" s="10"/>
      <c r="R47" s="10"/>
      <c r="S47" s="10"/>
    </row>
    <row r="48" spans="17:19" x14ac:dyDescent="0.3">
      <c r="Q48" s="10"/>
      <c r="R48" s="10"/>
      <c r="S48" s="10"/>
    </row>
    <row r="49" spans="17:19" x14ac:dyDescent="0.3">
      <c r="Q49" s="10"/>
      <c r="R49" s="10"/>
      <c r="S49" s="10"/>
    </row>
    <row r="50" spans="17:19" x14ac:dyDescent="0.3">
      <c r="Q50" s="10"/>
      <c r="R50" s="10"/>
      <c r="S50" s="10"/>
    </row>
    <row r="51" spans="17:19" x14ac:dyDescent="0.3">
      <c r="Q51" s="10"/>
      <c r="R51" s="10"/>
      <c r="S51" s="10"/>
    </row>
    <row r="52" spans="17:19" x14ac:dyDescent="0.3">
      <c r="Q52" s="10"/>
      <c r="R52" s="10"/>
      <c r="S52" s="10"/>
    </row>
    <row r="53" spans="17:19" x14ac:dyDescent="0.3">
      <c r="Q53" s="10"/>
      <c r="R53" s="10"/>
      <c r="S53" s="10"/>
    </row>
    <row r="54" spans="17:19" x14ac:dyDescent="0.3">
      <c r="Q54" s="10"/>
      <c r="R54" s="10"/>
      <c r="S54" s="10"/>
    </row>
    <row r="55" spans="17:19" x14ac:dyDescent="0.3">
      <c r="Q55" s="10"/>
      <c r="R55" s="10"/>
      <c r="S55" s="10"/>
    </row>
    <row r="56" spans="17:19" x14ac:dyDescent="0.3">
      <c r="Q56" s="10"/>
      <c r="R56" s="10"/>
      <c r="S56" s="10"/>
    </row>
    <row r="57" spans="17:19" x14ac:dyDescent="0.3">
      <c r="Q57" s="10"/>
      <c r="R57" s="10"/>
      <c r="S57" s="10"/>
    </row>
    <row r="58" spans="17:19" x14ac:dyDescent="0.3">
      <c r="Q58" s="10"/>
      <c r="R58" s="10"/>
      <c r="S58" s="10"/>
    </row>
    <row r="59" spans="17:19" x14ac:dyDescent="0.3">
      <c r="Q59" s="10"/>
      <c r="R59" s="10"/>
      <c r="S59" s="10"/>
    </row>
    <row r="60" spans="17:19" x14ac:dyDescent="0.3">
      <c r="Q60" s="10"/>
      <c r="R60" s="10"/>
      <c r="S60" s="10"/>
    </row>
    <row r="61" spans="17:19" x14ac:dyDescent="0.3">
      <c r="Q61" s="10"/>
      <c r="R61" s="10"/>
      <c r="S61" s="10"/>
    </row>
    <row r="62" spans="17:19" x14ac:dyDescent="0.3">
      <c r="Q62" s="10"/>
      <c r="R62" s="10"/>
      <c r="S62" s="10"/>
    </row>
    <row r="63" spans="17:19" x14ac:dyDescent="0.3">
      <c r="Q63" s="10"/>
      <c r="R63" s="10"/>
      <c r="S63" s="10"/>
    </row>
    <row r="64" spans="17:19" x14ac:dyDescent="0.3">
      <c r="Q64" s="10"/>
      <c r="R64" s="10"/>
      <c r="S64" s="10"/>
    </row>
    <row r="65" spans="17:19" x14ac:dyDescent="0.3">
      <c r="Q65" s="10"/>
      <c r="R65" s="10"/>
      <c r="S65" s="10"/>
    </row>
    <row r="66" spans="17:19" x14ac:dyDescent="0.3">
      <c r="Q66" s="10"/>
      <c r="R66" s="10"/>
      <c r="S66" s="10"/>
    </row>
    <row r="67" spans="17:19" x14ac:dyDescent="0.3">
      <c r="Q67" s="10"/>
      <c r="R67" s="10"/>
      <c r="S67" s="10"/>
    </row>
    <row r="68" spans="17:19" x14ac:dyDescent="0.3">
      <c r="Q68" s="10"/>
      <c r="R68" s="10"/>
      <c r="S68" s="10"/>
    </row>
    <row r="69" spans="17:19" x14ac:dyDescent="0.3">
      <c r="Q69" s="10"/>
      <c r="R69" s="10"/>
      <c r="S69" s="10"/>
    </row>
    <row r="70" spans="17:19" x14ac:dyDescent="0.3">
      <c r="Q70" s="10"/>
      <c r="R70" s="10"/>
      <c r="S70" s="10"/>
    </row>
    <row r="71" spans="17:19" x14ac:dyDescent="0.3">
      <c r="Q71" s="10"/>
      <c r="R71" s="10"/>
      <c r="S71" s="10"/>
    </row>
    <row r="72" spans="17:19" x14ac:dyDescent="0.3">
      <c r="Q72" s="10"/>
      <c r="R72" s="10"/>
      <c r="S72" s="10"/>
    </row>
    <row r="73" spans="17:19" x14ac:dyDescent="0.3">
      <c r="Q73" s="10"/>
      <c r="R73" s="10"/>
      <c r="S73" s="10"/>
    </row>
    <row r="74" spans="17:19" x14ac:dyDescent="0.3">
      <c r="Q74" s="10"/>
      <c r="R74" s="10"/>
      <c r="S74" s="10"/>
    </row>
    <row r="75" spans="17:19" x14ac:dyDescent="0.3">
      <c r="Q75" s="10"/>
      <c r="R75" s="10"/>
      <c r="S75" s="10"/>
    </row>
    <row r="76" spans="17:19" x14ac:dyDescent="0.3">
      <c r="Q76" s="10"/>
      <c r="R76" s="10"/>
      <c r="S76" s="10"/>
    </row>
    <row r="77" spans="17:19" x14ac:dyDescent="0.3">
      <c r="Q77" s="10"/>
      <c r="R77" s="10"/>
      <c r="S77" s="10"/>
    </row>
    <row r="78" spans="17:19" x14ac:dyDescent="0.3">
      <c r="Q78" s="10"/>
      <c r="R78" s="10"/>
      <c r="S78" s="10"/>
    </row>
    <row r="79" spans="17:19" x14ac:dyDescent="0.3">
      <c r="Q79" s="10"/>
      <c r="R79" s="10"/>
      <c r="S79" s="10"/>
    </row>
    <row r="80" spans="17:19" x14ac:dyDescent="0.3">
      <c r="Q80" s="10"/>
      <c r="R80" s="10"/>
      <c r="S80" s="10"/>
    </row>
    <row r="81" spans="17:19" x14ac:dyDescent="0.3">
      <c r="Q81" s="10"/>
      <c r="R81" s="10"/>
      <c r="S81" s="10"/>
    </row>
    <row r="82" spans="17:19" x14ac:dyDescent="0.3">
      <c r="Q82" s="10"/>
      <c r="R82" s="10"/>
      <c r="S82" s="10"/>
    </row>
    <row r="83" spans="17:19" x14ac:dyDescent="0.3">
      <c r="Q83" s="10"/>
      <c r="R83" s="10"/>
      <c r="S83" s="10"/>
    </row>
    <row r="84" spans="17:19" x14ac:dyDescent="0.3">
      <c r="Q84" s="10"/>
      <c r="R84" s="10"/>
      <c r="S84" s="10"/>
    </row>
    <row r="85" spans="17:19" x14ac:dyDescent="0.3">
      <c r="Q85" s="10"/>
      <c r="R85" s="10"/>
      <c r="S85" s="10"/>
    </row>
    <row r="86" spans="17:19" x14ac:dyDescent="0.3">
      <c r="Q86" s="10"/>
      <c r="R86" s="10"/>
      <c r="S86" s="10"/>
    </row>
    <row r="87" spans="17:19" x14ac:dyDescent="0.3">
      <c r="Q87" s="10"/>
      <c r="R87" s="10"/>
      <c r="S87" s="10"/>
    </row>
    <row r="88" spans="17:19" x14ac:dyDescent="0.3">
      <c r="Q88" s="10"/>
      <c r="R88" s="10"/>
      <c r="S88" s="10"/>
    </row>
    <row r="89" spans="17:19" x14ac:dyDescent="0.3">
      <c r="Q89" s="10"/>
      <c r="R89" s="10"/>
      <c r="S89" s="10"/>
    </row>
    <row r="90" spans="17:19" x14ac:dyDescent="0.3">
      <c r="Q90" s="10"/>
      <c r="R90" s="10"/>
      <c r="S90" s="10"/>
    </row>
    <row r="91" spans="17:19" x14ac:dyDescent="0.3">
      <c r="Q91" s="10"/>
      <c r="R91" s="10"/>
      <c r="S91" s="10"/>
    </row>
    <row r="92" spans="17:19" x14ac:dyDescent="0.3">
      <c r="Q92" s="10"/>
      <c r="R92" s="10"/>
      <c r="S92" s="10"/>
    </row>
    <row r="93" spans="17:19" x14ac:dyDescent="0.3">
      <c r="Q93" s="10"/>
      <c r="R93" s="10"/>
      <c r="S93" s="10"/>
    </row>
    <row r="94" spans="17:19" x14ac:dyDescent="0.3">
      <c r="Q94" s="10"/>
      <c r="R94" s="10"/>
      <c r="S94" s="10"/>
    </row>
    <row r="95" spans="17:19" x14ac:dyDescent="0.3">
      <c r="Q95" s="10"/>
      <c r="R95" s="10"/>
      <c r="S95" s="10"/>
    </row>
    <row r="96" spans="17:19" x14ac:dyDescent="0.3">
      <c r="Q96" s="10"/>
      <c r="R96" s="10"/>
      <c r="S96" s="10"/>
    </row>
    <row r="97" spans="17:20" x14ac:dyDescent="0.3">
      <c r="Q97" s="10"/>
      <c r="R97" s="10"/>
      <c r="S97" s="10"/>
    </row>
    <row r="98" spans="17:20" x14ac:dyDescent="0.3">
      <c r="Q98" s="10"/>
      <c r="R98" s="10"/>
      <c r="S98" s="10"/>
    </row>
    <row r="99" spans="17:20" x14ac:dyDescent="0.3">
      <c r="Q99" s="10"/>
      <c r="R99" s="10"/>
      <c r="S99" s="10"/>
    </row>
    <row r="100" spans="17:20" x14ac:dyDescent="0.3">
      <c r="Q100" s="10"/>
      <c r="R100" s="10"/>
      <c r="S100" s="10"/>
    </row>
    <row r="101" spans="17:20" x14ac:dyDescent="0.3">
      <c r="T101" s="10"/>
    </row>
    <row r="102" spans="17:20" x14ac:dyDescent="0.3">
      <c r="T102" s="10"/>
    </row>
    <row r="103" spans="17:20" x14ac:dyDescent="0.3">
      <c r="T103" s="10"/>
    </row>
    <row r="104" spans="17:20" x14ac:dyDescent="0.3">
      <c r="T104" s="10"/>
    </row>
    <row r="105" spans="17:20" x14ac:dyDescent="0.3">
      <c r="T105" s="10"/>
    </row>
    <row r="106" spans="17:20" x14ac:dyDescent="0.3">
      <c r="T106" s="10"/>
    </row>
    <row r="107" spans="17:20" x14ac:dyDescent="0.3">
      <c r="T107" s="10"/>
    </row>
    <row r="108" spans="17:20" x14ac:dyDescent="0.3">
      <c r="T108" s="10"/>
    </row>
    <row r="109" spans="17:20" x14ac:dyDescent="0.3">
      <c r="T109" s="10"/>
    </row>
    <row r="110" spans="17:20" x14ac:dyDescent="0.3">
      <c r="T110" s="10"/>
    </row>
    <row r="111" spans="17:20" x14ac:dyDescent="0.3">
      <c r="T111" s="10"/>
    </row>
    <row r="112" spans="17:20" x14ac:dyDescent="0.3">
      <c r="T112" s="10"/>
    </row>
    <row r="113" spans="20:20" x14ac:dyDescent="0.3">
      <c r="T113" s="10"/>
    </row>
    <row r="114" spans="20:20" x14ac:dyDescent="0.3">
      <c r="T114" s="10"/>
    </row>
    <row r="115" spans="20:20" x14ac:dyDescent="0.3">
      <c r="T115" s="10"/>
    </row>
    <row r="116" spans="20:20" x14ac:dyDescent="0.3">
      <c r="T116" s="10"/>
    </row>
    <row r="117" spans="20:20" x14ac:dyDescent="0.3">
      <c r="T117" s="10"/>
    </row>
    <row r="118" spans="20:20" x14ac:dyDescent="0.3">
      <c r="T118" s="10"/>
    </row>
    <row r="119" spans="20:20" x14ac:dyDescent="0.3">
      <c r="T119" s="10"/>
    </row>
    <row r="120" spans="20:20" x14ac:dyDescent="0.3">
      <c r="T120" s="10"/>
    </row>
    <row r="121" spans="20:20" x14ac:dyDescent="0.3">
      <c r="T121" s="10"/>
    </row>
    <row r="122" spans="20:20" x14ac:dyDescent="0.3">
      <c r="T122" s="10"/>
    </row>
    <row r="123" spans="20:20" x14ac:dyDescent="0.3">
      <c r="T123" s="10"/>
    </row>
    <row r="124" spans="20:20" x14ac:dyDescent="0.3">
      <c r="T124" s="10"/>
    </row>
    <row r="125" spans="20:20" x14ac:dyDescent="0.3">
      <c r="T125" s="10"/>
    </row>
    <row r="126" spans="20:20" x14ac:dyDescent="0.3">
      <c r="T126" s="10"/>
    </row>
    <row r="127" spans="20:20" x14ac:dyDescent="0.3">
      <c r="T127" s="10"/>
    </row>
    <row r="128" spans="20:20" x14ac:dyDescent="0.3">
      <c r="T128" s="10"/>
    </row>
    <row r="129" spans="20:20" x14ac:dyDescent="0.3">
      <c r="T129" s="10"/>
    </row>
    <row r="130" spans="20:20" x14ac:dyDescent="0.3">
      <c r="T130" s="10"/>
    </row>
    <row r="131" spans="20:20" x14ac:dyDescent="0.3">
      <c r="T131" s="10"/>
    </row>
    <row r="132" spans="20:20" x14ac:dyDescent="0.3">
      <c r="T132" s="10"/>
    </row>
    <row r="133" spans="20:20" x14ac:dyDescent="0.3">
      <c r="T133" s="10"/>
    </row>
    <row r="134" spans="20:20" x14ac:dyDescent="0.3">
      <c r="T134" s="10"/>
    </row>
    <row r="135" spans="20:20" x14ac:dyDescent="0.3">
      <c r="T135" s="10"/>
    </row>
    <row r="136" spans="20:20" x14ac:dyDescent="0.3">
      <c r="T136" s="10"/>
    </row>
    <row r="137" spans="20:20" x14ac:dyDescent="0.3">
      <c r="T137" s="10"/>
    </row>
    <row r="138" spans="20:20" x14ac:dyDescent="0.3">
      <c r="T138" s="10"/>
    </row>
    <row r="139" spans="20:20" x14ac:dyDescent="0.3">
      <c r="T139" s="10"/>
    </row>
    <row r="140" spans="20:20" x14ac:dyDescent="0.3">
      <c r="T140" s="10"/>
    </row>
    <row r="141" spans="20:20" x14ac:dyDescent="0.3">
      <c r="T141" s="10"/>
    </row>
    <row r="142" spans="20:20" x14ac:dyDescent="0.3">
      <c r="T142" s="10"/>
    </row>
    <row r="143" spans="20:20" x14ac:dyDescent="0.3">
      <c r="T143" s="10"/>
    </row>
    <row r="144" spans="20:20" x14ac:dyDescent="0.3">
      <c r="T144" s="10"/>
    </row>
    <row r="145" spans="20:20" x14ac:dyDescent="0.3">
      <c r="T145" s="10"/>
    </row>
    <row r="146" spans="20:20" x14ac:dyDescent="0.3">
      <c r="T146" s="10"/>
    </row>
    <row r="147" spans="20:20" x14ac:dyDescent="0.3">
      <c r="T147" s="10"/>
    </row>
    <row r="148" spans="20:20" x14ac:dyDescent="0.3">
      <c r="T148" s="10"/>
    </row>
    <row r="149" spans="20:20" x14ac:dyDescent="0.3">
      <c r="T149" s="10"/>
    </row>
    <row r="150" spans="20:20" x14ac:dyDescent="0.3">
      <c r="T150" s="10"/>
    </row>
    <row r="151" spans="20:20" x14ac:dyDescent="0.3">
      <c r="T151" s="10"/>
    </row>
    <row r="152" spans="20:20" x14ac:dyDescent="0.3">
      <c r="T152" s="10"/>
    </row>
    <row r="153" spans="20:20" x14ac:dyDescent="0.3">
      <c r="T153" s="10"/>
    </row>
    <row r="154" spans="20:20" x14ac:dyDescent="0.3">
      <c r="T154" s="10"/>
    </row>
    <row r="155" spans="20:20" x14ac:dyDescent="0.3">
      <c r="T155" s="10"/>
    </row>
    <row r="156" spans="20:20" x14ac:dyDescent="0.3">
      <c r="T156" s="10"/>
    </row>
    <row r="157" spans="20:20" x14ac:dyDescent="0.3">
      <c r="T157" s="10"/>
    </row>
    <row r="158" spans="20:20" x14ac:dyDescent="0.3">
      <c r="T158" s="10"/>
    </row>
    <row r="159" spans="20:20" x14ac:dyDescent="0.3">
      <c r="T159" s="10"/>
    </row>
    <row r="160" spans="20:20" x14ac:dyDescent="0.3">
      <c r="T160" s="10"/>
    </row>
    <row r="161" spans="20:20" x14ac:dyDescent="0.3">
      <c r="T161" s="10"/>
    </row>
    <row r="162" spans="20:20" x14ac:dyDescent="0.3">
      <c r="T162" s="10"/>
    </row>
    <row r="163" spans="20:20" x14ac:dyDescent="0.3">
      <c r="T163" s="10"/>
    </row>
    <row r="164" spans="20:20" x14ac:dyDescent="0.3">
      <c r="T164" s="10"/>
    </row>
    <row r="165" spans="20:20" x14ac:dyDescent="0.3">
      <c r="T165" s="10"/>
    </row>
    <row r="166" spans="20:20" x14ac:dyDescent="0.3">
      <c r="T166" s="10"/>
    </row>
    <row r="167" spans="20:20" x14ac:dyDescent="0.3">
      <c r="T167" s="10"/>
    </row>
    <row r="168" spans="20:20" x14ac:dyDescent="0.3">
      <c r="T168" s="10"/>
    </row>
    <row r="169" spans="20:20" x14ac:dyDescent="0.3">
      <c r="T169" s="10"/>
    </row>
    <row r="170" spans="20:20" x14ac:dyDescent="0.3">
      <c r="T170" s="10"/>
    </row>
    <row r="171" spans="20:20" x14ac:dyDescent="0.3">
      <c r="T171" s="10"/>
    </row>
    <row r="172" spans="20:20" x14ac:dyDescent="0.3">
      <c r="T172" s="10"/>
    </row>
    <row r="173" spans="20:20" x14ac:dyDescent="0.3">
      <c r="T173" s="10"/>
    </row>
    <row r="174" spans="20:20" x14ac:dyDescent="0.3">
      <c r="T174" s="10"/>
    </row>
    <row r="175" spans="20:20" x14ac:dyDescent="0.3">
      <c r="T175" s="10"/>
    </row>
    <row r="176" spans="20:20" x14ac:dyDescent="0.3">
      <c r="T176" s="10"/>
    </row>
    <row r="177" spans="20:20" x14ac:dyDescent="0.3">
      <c r="T177" s="10"/>
    </row>
    <row r="178" spans="20:20" x14ac:dyDescent="0.3">
      <c r="T178" s="10"/>
    </row>
    <row r="179" spans="20:20" x14ac:dyDescent="0.3">
      <c r="T179" s="10"/>
    </row>
    <row r="180" spans="20:20" x14ac:dyDescent="0.3">
      <c r="T180" s="10"/>
    </row>
    <row r="181" spans="20:20" x14ac:dyDescent="0.3">
      <c r="T181" s="10"/>
    </row>
    <row r="182" spans="20:20" x14ac:dyDescent="0.3">
      <c r="T182" s="10"/>
    </row>
    <row r="183" spans="20:20" x14ac:dyDescent="0.3">
      <c r="T183" s="10"/>
    </row>
    <row r="184" spans="20:20" x14ac:dyDescent="0.3">
      <c r="T184" s="10"/>
    </row>
    <row r="185" spans="20:20" x14ac:dyDescent="0.3">
      <c r="T185" s="10"/>
    </row>
    <row r="186" spans="20:20" x14ac:dyDescent="0.3">
      <c r="T186" s="10"/>
    </row>
    <row r="187" spans="20:20" x14ac:dyDescent="0.3">
      <c r="T187" s="10"/>
    </row>
    <row r="188" spans="20:20" x14ac:dyDescent="0.3">
      <c r="T188" s="10"/>
    </row>
    <row r="189" spans="20:20" x14ac:dyDescent="0.3">
      <c r="T189" s="10"/>
    </row>
    <row r="190" spans="20:20" x14ac:dyDescent="0.3">
      <c r="T190" s="10"/>
    </row>
    <row r="191" spans="20:20" x14ac:dyDescent="0.3">
      <c r="T191" s="10"/>
    </row>
    <row r="192" spans="20:20" x14ac:dyDescent="0.3">
      <c r="T192" s="10"/>
    </row>
    <row r="193" spans="20:20" x14ac:dyDescent="0.3">
      <c r="T193" s="10"/>
    </row>
    <row r="194" spans="20:20" x14ac:dyDescent="0.3">
      <c r="T194" s="10"/>
    </row>
    <row r="195" spans="20:20" x14ac:dyDescent="0.3">
      <c r="T195" s="10"/>
    </row>
    <row r="196" spans="20:20" x14ac:dyDescent="0.3">
      <c r="T196" s="10"/>
    </row>
    <row r="197" spans="20:20" x14ac:dyDescent="0.3">
      <c r="T197" s="10"/>
    </row>
    <row r="198" spans="20:20" x14ac:dyDescent="0.3">
      <c r="T198" s="10"/>
    </row>
    <row r="199" spans="20:20" x14ac:dyDescent="0.3">
      <c r="T199" s="10"/>
    </row>
    <row r="200" spans="20:20" x14ac:dyDescent="0.3">
      <c r="T200" s="10"/>
    </row>
    <row r="201" spans="20:20" x14ac:dyDescent="0.3">
      <c r="T201" s="10"/>
    </row>
    <row r="202" spans="20:20" x14ac:dyDescent="0.3">
      <c r="T202" s="10"/>
    </row>
    <row r="203" spans="20:20" x14ac:dyDescent="0.3">
      <c r="T203" s="10"/>
    </row>
    <row r="204" spans="20:20" x14ac:dyDescent="0.3">
      <c r="T204" s="10"/>
    </row>
    <row r="205" spans="20:20" x14ac:dyDescent="0.3">
      <c r="T205" s="10"/>
    </row>
    <row r="206" spans="20:20" x14ac:dyDescent="0.3">
      <c r="T206" s="10"/>
    </row>
    <row r="207" spans="20:20" x14ac:dyDescent="0.3">
      <c r="T207" s="10"/>
    </row>
    <row r="208" spans="20:20" x14ac:dyDescent="0.3">
      <c r="T208" s="10"/>
    </row>
    <row r="209" spans="20:20" x14ac:dyDescent="0.3">
      <c r="T209" s="10"/>
    </row>
    <row r="210" spans="20:20" x14ac:dyDescent="0.3">
      <c r="T210" s="10"/>
    </row>
    <row r="211" spans="20:20" x14ac:dyDescent="0.3">
      <c r="T211" s="10"/>
    </row>
    <row r="212" spans="20:20" x14ac:dyDescent="0.3">
      <c r="T212" s="10"/>
    </row>
    <row r="213" spans="20:20" x14ac:dyDescent="0.3">
      <c r="T213" s="10"/>
    </row>
    <row r="214" spans="20:20" x14ac:dyDescent="0.3">
      <c r="T214" s="10"/>
    </row>
    <row r="215" spans="20:20" x14ac:dyDescent="0.3">
      <c r="T215" s="10"/>
    </row>
    <row r="216" spans="20:20" x14ac:dyDescent="0.3">
      <c r="T216" s="10"/>
    </row>
    <row r="217" spans="20:20" x14ac:dyDescent="0.3">
      <c r="T217" s="10"/>
    </row>
    <row r="218" spans="20:20" x14ac:dyDescent="0.3">
      <c r="T218" s="10"/>
    </row>
    <row r="219" spans="20:20" x14ac:dyDescent="0.3">
      <c r="T219" s="10"/>
    </row>
    <row r="220" spans="20:20" x14ac:dyDescent="0.3">
      <c r="T220" s="10"/>
    </row>
    <row r="221" spans="20:20" x14ac:dyDescent="0.3">
      <c r="T221" s="10"/>
    </row>
    <row r="222" spans="20:20" x14ac:dyDescent="0.3">
      <c r="T222" s="10"/>
    </row>
    <row r="223" spans="20:20" x14ac:dyDescent="0.3">
      <c r="T223" s="10"/>
    </row>
    <row r="224" spans="20:20" x14ac:dyDescent="0.3">
      <c r="T224" s="10"/>
    </row>
    <row r="225" spans="20:20" x14ac:dyDescent="0.3">
      <c r="T225" s="10"/>
    </row>
    <row r="226" spans="20:20" x14ac:dyDescent="0.3">
      <c r="T226" s="10"/>
    </row>
    <row r="227" spans="20:20" x14ac:dyDescent="0.3">
      <c r="T227" s="10"/>
    </row>
    <row r="228" spans="20:20" x14ac:dyDescent="0.3">
      <c r="T228" s="10"/>
    </row>
    <row r="229" spans="20:20" x14ac:dyDescent="0.3">
      <c r="T229" s="10"/>
    </row>
    <row r="230" spans="20:20" x14ac:dyDescent="0.3">
      <c r="T230" s="10"/>
    </row>
    <row r="231" spans="20:20" x14ac:dyDescent="0.3">
      <c r="T231" s="10"/>
    </row>
    <row r="232" spans="20:20" x14ac:dyDescent="0.3">
      <c r="T232" s="10"/>
    </row>
    <row r="233" spans="20:20" x14ac:dyDescent="0.3">
      <c r="T233" s="10"/>
    </row>
    <row r="234" spans="20:20" x14ac:dyDescent="0.3">
      <c r="T234" s="10"/>
    </row>
    <row r="235" spans="20:20" x14ac:dyDescent="0.3">
      <c r="T235" s="10"/>
    </row>
    <row r="236" spans="20:20" x14ac:dyDescent="0.3">
      <c r="T236" s="10"/>
    </row>
    <row r="237" spans="20:20" x14ac:dyDescent="0.3">
      <c r="T237" s="10"/>
    </row>
    <row r="238" spans="20:20" x14ac:dyDescent="0.3">
      <c r="T238" s="10"/>
    </row>
    <row r="239" spans="20:20" x14ac:dyDescent="0.3">
      <c r="T239" s="10"/>
    </row>
    <row r="240" spans="20:20" x14ac:dyDescent="0.3">
      <c r="T240" s="10"/>
    </row>
    <row r="241" spans="20:20" x14ac:dyDescent="0.3">
      <c r="T241" s="10"/>
    </row>
    <row r="242" spans="20:20" x14ac:dyDescent="0.3">
      <c r="T242" s="10"/>
    </row>
    <row r="243" spans="20:20" x14ac:dyDescent="0.3">
      <c r="T243" s="10"/>
    </row>
    <row r="244" spans="20:20" x14ac:dyDescent="0.3">
      <c r="T244" s="10"/>
    </row>
    <row r="245" spans="20:20" x14ac:dyDescent="0.3">
      <c r="T245" s="10"/>
    </row>
    <row r="246" spans="20:20" x14ac:dyDescent="0.3">
      <c r="T246" s="10"/>
    </row>
    <row r="247" spans="20:20" x14ac:dyDescent="0.3">
      <c r="T247" s="10"/>
    </row>
    <row r="1048555" spans="5:20" x14ac:dyDescent="0.3">
      <c r="E1048555" s="12"/>
      <c r="M1048555" s="13"/>
      <c r="N1048555" s="14"/>
      <c r="T1048555" s="13"/>
    </row>
    <row r="1048556" spans="5:20" x14ac:dyDescent="0.3">
      <c r="E1048556" s="12"/>
      <c r="M1048556" s="13"/>
      <c r="N1048556" s="14"/>
      <c r="T1048556" s="13"/>
    </row>
    <row r="1048557" spans="5:20" x14ac:dyDescent="0.3">
      <c r="E1048557" s="12"/>
      <c r="M1048557" s="13"/>
      <c r="N1048557" s="14"/>
      <c r="T1048557" s="13"/>
    </row>
    <row r="1048558" spans="5:20" x14ac:dyDescent="0.3">
      <c r="E1048558" s="12"/>
      <c r="M1048558" s="13"/>
      <c r="N1048558" s="14"/>
      <c r="T1048558" s="13"/>
    </row>
    <row r="1048559" spans="5:20" x14ac:dyDescent="0.3">
      <c r="E1048559" s="12"/>
      <c r="M1048559" s="13"/>
      <c r="N1048559" s="14"/>
      <c r="T1048559" s="13"/>
    </row>
    <row r="1048560" spans="5:20" x14ac:dyDescent="0.3">
      <c r="E1048560" s="12"/>
      <c r="M1048560" s="13"/>
      <c r="N1048560" s="14"/>
      <c r="T1048560" s="13"/>
    </row>
    <row r="1048561" spans="5:20" x14ac:dyDescent="0.3">
      <c r="E1048561" s="12"/>
      <c r="M1048561" s="13"/>
      <c r="N1048561" s="14"/>
      <c r="T1048561" s="13"/>
    </row>
    <row r="1048562" spans="5:20" x14ac:dyDescent="0.3">
      <c r="E1048562" s="12"/>
      <c r="M1048562" s="13"/>
      <c r="N1048562" s="14"/>
      <c r="T1048562" s="13"/>
    </row>
    <row r="1048563" spans="5:20" x14ac:dyDescent="0.3">
      <c r="E1048563" s="12"/>
      <c r="M1048563" s="13"/>
      <c r="N1048563" s="14"/>
      <c r="T1048563" s="13"/>
    </row>
    <row r="1048564" spans="5:20" x14ac:dyDescent="0.3">
      <c r="E1048564" s="12"/>
      <c r="M1048564" s="13"/>
      <c r="N1048564" s="14"/>
      <c r="T1048564" s="13"/>
    </row>
    <row r="1048565" spans="5:20" x14ac:dyDescent="0.3">
      <c r="E1048565" s="12"/>
      <c r="M1048565" s="13"/>
      <c r="N1048565" s="14"/>
      <c r="T1048565" s="13"/>
    </row>
    <row r="1048566" spans="5:20" x14ac:dyDescent="0.3">
      <c r="E1048566" s="12"/>
      <c r="M1048566" s="13"/>
      <c r="N1048566" s="14"/>
      <c r="T1048566" s="13"/>
    </row>
    <row r="1048567" spans="5:20" x14ac:dyDescent="0.3">
      <c r="E1048567" s="12"/>
      <c r="M1048567" s="13"/>
      <c r="N1048567" s="14"/>
      <c r="T1048567" s="13"/>
    </row>
    <row r="1048568" spans="5:20" x14ac:dyDescent="0.3">
      <c r="E1048568" s="12"/>
      <c r="M1048568" s="13"/>
      <c r="N1048568" s="14"/>
      <c r="T1048568" s="13"/>
    </row>
    <row r="1048569" spans="5:20" x14ac:dyDescent="0.3">
      <c r="E1048569" s="12"/>
      <c r="M1048569" s="13"/>
      <c r="N1048569" s="14"/>
      <c r="T1048569" s="13"/>
    </row>
    <row r="1048570" spans="5:20" x14ac:dyDescent="0.3">
      <c r="E1048570" s="12"/>
      <c r="M1048570" s="13"/>
      <c r="N1048570" s="14"/>
      <c r="T1048570" s="13"/>
    </row>
    <row r="1048571" spans="5:20" x14ac:dyDescent="0.3">
      <c r="E1048571" s="12"/>
      <c r="M1048571" s="13"/>
      <c r="N1048571" s="14"/>
      <c r="T1048571" s="13"/>
    </row>
    <row r="1048572" spans="5:20" x14ac:dyDescent="0.3">
      <c r="E1048572" s="12"/>
      <c r="M1048572" s="13"/>
      <c r="N1048572" s="14"/>
      <c r="T1048572" s="13"/>
    </row>
    <row r="1048573" spans="5:20" x14ac:dyDescent="0.3">
      <c r="E1048573" s="12"/>
      <c r="M1048573" s="13"/>
      <c r="N1048573" s="14"/>
      <c r="T1048573" s="13"/>
    </row>
    <row r="1048574" spans="5:20" x14ac:dyDescent="0.3">
      <c r="E1048574" s="12"/>
      <c r="M1048574" s="13"/>
      <c r="N1048574" s="14"/>
      <c r="T1048574" s="13"/>
    </row>
    <row r="1048575" spans="5:20" x14ac:dyDescent="0.3">
      <c r="E1048575" s="12"/>
      <c r="M1048575" s="13"/>
      <c r="N1048575" s="14"/>
      <c r="T1048575" s="13"/>
    </row>
    <row r="1048576" spans="5:20" x14ac:dyDescent="0.3">
      <c r="E1048576" s="12"/>
      <c r="M1048576" s="13"/>
      <c r="N1048576" s="14"/>
      <c r="T1048576" s="13"/>
    </row>
  </sheetData>
  <sheetProtection algorithmName="SHA-512" hashValue="QJB7UwTrSCeuHqth3lxAOpsT0bkhSC3f1h8YPi5Ou79zzm4Md0w7fxTFqenhu0J+cpEkHDWdgq+ukGddqlKmwA==" saltValue="UYWxqmCJcKuxdhvCC7mxhQ==" spinCount="100000" sheet="1" selectLockedCells="1"/>
  <mergeCells count="4">
    <mergeCell ref="Q1:T1"/>
    <mergeCell ref="F1:G1"/>
    <mergeCell ref="B1:D1"/>
    <mergeCell ref="H1:P1"/>
  </mergeCells>
  <conditionalFormatting sqref="B3:E11">
    <cfRule type="expression" dxfId="4" priority="4">
      <formula>AND($A3&lt;&gt;"",B3="")</formula>
    </cfRule>
  </conditionalFormatting>
  <conditionalFormatting sqref="H3:K11">
    <cfRule type="expression" dxfId="3" priority="3">
      <formula>AND($A3&lt;&gt;"",H3="")</formula>
    </cfRule>
  </conditionalFormatting>
  <conditionalFormatting sqref="L2">
    <cfRule type="expression" dxfId="2" priority="7">
      <formula>COUNTIF($I$3:$I$11,"Yes")&gt;0</formula>
    </cfRule>
  </conditionalFormatting>
  <conditionalFormatting sqref="L3:L11 P3:P11">
    <cfRule type="expression" dxfId="1" priority="5">
      <formula>(AND($I3="Yes",$L3=""))</formula>
    </cfRule>
  </conditionalFormatting>
  <conditionalFormatting sqref="O3:O11">
    <cfRule type="expression" dxfId="0" priority="11">
      <formula>AND($A3&lt;&gt;"",$O3="")</formula>
    </cfRule>
  </conditionalFormatting>
  <dataValidations count="14">
    <dataValidation type="list" allowBlank="1" showInputMessage="1" showErrorMessage="1" sqref="Q3:Q11" xr:uid="{69EEBA37-00D2-47D3-9518-14E77331F2B7}">
      <formula1>"Single Family Residence, Multi-family residence, School, Child Care Center, Business/Commercial, Other/Vacant"</formula1>
    </dataValidation>
    <dataValidation type="list" allowBlank="1" showInputMessage="1" showErrorMessage="1" sqref="K4:K7 K9:K11" xr:uid="{457C9F3B-BBEF-4C9A-8DA6-1E2D1F68BB04}">
      <formula1>"Lead, Galvanized Iron/Steel, Galvanized requiring replacement, Copper, PVC, HDPE,  PEX, Unknown, Other,"</formula1>
    </dataValidation>
    <dataValidation type="list" allowBlank="1" showInputMessage="1" showErrorMessage="1" sqref="H3:J11" xr:uid="{D303F0D9-9614-4A1C-83CF-1F56F9C127AE}">
      <formula1>"Yes, No, Unknown"</formula1>
    </dataValidation>
    <dataValidation type="list" allowBlank="1" showInputMessage="1" showErrorMessage="1" sqref="N3:N11" xr:uid="{03B4388C-DFBE-4DD9-BD4E-92D1990EA8D9}">
      <formula1>"1/2, 3/4, 1, 2, 3, 4, 5, 6, 8, 10, 12, Other, Unknown"</formula1>
    </dataValidation>
    <dataValidation type="decimal" allowBlank="1" showInputMessage="1" showErrorMessage="1" error="Longitudes for property in Vermont typically ranges between -73.5 and -71.2. " sqref="G13:G1048554 G4:G11" xr:uid="{A8BAB88E-4AFC-4AF6-B4D3-67297A7A78E8}">
      <formula1>-75</formula1>
      <formula2>-70</formula2>
    </dataValidation>
    <dataValidation type="decimal" allowBlank="1" showInputMessage="1" showErrorMessage="1" error="Longitudes for property in Vermont typically ranges between -73.5 and -71.2. The data must be within that range." sqref="G3" xr:uid="{6BB92279-8948-41A8-90A1-E6EE9B6C01E9}">
      <formula1>-75</formula1>
      <formula2>-70</formula2>
    </dataValidation>
    <dataValidation type="decimal" allowBlank="1" showInputMessage="1" showErrorMessage="1" error="Latitudes located in Vermont are typically located between 42.7 and 45.1. The data must be within this range." sqref="F13:F1048576 F4:F11" xr:uid="{8C89E566-CAFF-4AA0-974F-DA3F5581B979}">
      <formula1>41</formula1>
      <formula2>47</formula2>
    </dataValidation>
    <dataValidation type="decimal" allowBlank="1" showInputMessage="1" showErrorMessage="1" error="Longitudes for property in Vermont typically range between -73.5 and -71.2. The data must be within this range." sqref="G1048555:G1048576" xr:uid="{6F126E26-6A78-47C3-915A-CAA37D092327}">
      <formula1>-75</formula1>
      <formula2>-70</formula2>
    </dataValidation>
    <dataValidation type="list" allowBlank="1" showInputMessage="1" showErrorMessage="1" sqref="O3:O11" xr:uid="{18052EFB-0B17-41D3-BAC5-3FBC55EA3702}">
      <formula1>"Water system maps/drawings, Local/State Permits, Asset Management Plan, Water System/Municipal Records, Visual Inspection-Water System, Visual Inspection-Other, Swab Test, Local Codes/Regulations, Other"</formula1>
    </dataValidation>
    <dataValidation type="list" allowBlank="1" showInputMessage="1" showErrorMessage="1" sqref="R3:R10" xr:uid="{6DC51476-2717-49FB-B5C0-49814BA448D7}">
      <formula1>"Lead, Copper, Galvanized Iron/Steel, PVC, HDPE, PEX, Other"</formula1>
    </dataValidation>
    <dataValidation type="list" allowBlank="1" showInputMessage="1" showErrorMessage="1" sqref="S3:S11" xr:uid="{2C6D2E17-3C7A-46E7-BB5F-87FFD21120E8}">
      <formula1>"Not Applicable, Lead, Copper, Galvanized Iron/Steel, PVC, HDPE, PEX, Other"</formula1>
    </dataValidation>
    <dataValidation type="list" allowBlank="1" showInputMessage="1" showErrorMessage="1" sqref="K3 K8" xr:uid="{68A27132-F314-49F6-8804-C0C9372BB9A7}">
      <formula1>"Lead, Galvanized Iron/Steel, Copper, PVC, HDPE,  PEX, Unknown, Other,"</formula1>
    </dataValidation>
    <dataValidation type="list" allowBlank="1" showInputMessage="1" showErrorMessage="1" sqref="L3:L11" xr:uid="{FA9D1589-FE3E-4342-8FF6-E0893359F599}">
      <formula1>"Not Applicable, Lead, Galvanized Iron/Steel, Copper, PVC, HDPE,  PEX, Unknown, Other"</formula1>
    </dataValidation>
    <dataValidation type="decimal" allowBlank="1" showInputMessage="1" showErrorMessage="1" error="Latitudes located in Vermont are typically located between 42.7 and 45.1. The data must be within this range." sqref="F3" xr:uid="{0B096E16-21E8-469A-9BE1-296A5FD71776}">
      <formula1>42</formula1>
      <formula2>46</formula2>
    </dataValidation>
  </dataValidations>
  <pageMargins left="0.7" right="0.7" top="0.75" bottom="0.75" header="0.3" footer="0.3"/>
  <pageSetup scale="36" orientation="landscape" r:id="rId1"/>
  <colBreaks count="2" manualBreakCount="2">
    <brk id="7" max="11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4D70-BCD0-495B-8AD7-E23DA7C612EF}">
  <dimension ref="A1:E9"/>
  <sheetViews>
    <sheetView workbookViewId="0">
      <selection activeCell="D4" sqref="D4"/>
    </sheetView>
  </sheetViews>
  <sheetFormatPr defaultRowHeight="14.4" x14ac:dyDescent="0.3"/>
  <cols>
    <col min="1" max="2" width="32.5546875" bestFit="1" customWidth="1"/>
    <col min="4" max="5" width="32.5546875" bestFit="1" customWidth="1"/>
  </cols>
  <sheetData>
    <row r="1" spans="1:5" x14ac:dyDescent="0.3">
      <c r="A1" t="s">
        <v>74</v>
      </c>
      <c r="B1" t="s">
        <v>74</v>
      </c>
      <c r="D1" t="s">
        <v>74</v>
      </c>
      <c r="E1" t="s">
        <v>74</v>
      </c>
    </row>
    <row r="2" spans="1:5" x14ac:dyDescent="0.3">
      <c r="A2" t="s">
        <v>79</v>
      </c>
      <c r="B2" t="s">
        <v>80</v>
      </c>
      <c r="D2" t="s">
        <v>79</v>
      </c>
      <c r="E2" t="s">
        <v>54</v>
      </c>
    </row>
    <row r="3" spans="1:5" x14ac:dyDescent="0.3">
      <c r="A3" t="s">
        <v>81</v>
      </c>
      <c r="B3" t="s">
        <v>80</v>
      </c>
      <c r="D3" t="s">
        <v>81</v>
      </c>
      <c r="E3" t="s">
        <v>80</v>
      </c>
    </row>
    <row r="4" spans="1:5" x14ac:dyDescent="0.3">
      <c r="A4" t="s">
        <v>82</v>
      </c>
      <c r="B4" t="s">
        <v>80</v>
      </c>
      <c r="D4" t="s">
        <v>82</v>
      </c>
      <c r="E4" t="s">
        <v>80</v>
      </c>
    </row>
    <row r="5" spans="1:5" x14ac:dyDescent="0.3">
      <c r="A5" t="s">
        <v>83</v>
      </c>
      <c r="B5" t="s">
        <v>80</v>
      </c>
      <c r="D5" t="s">
        <v>83</v>
      </c>
      <c r="E5" t="s">
        <v>80</v>
      </c>
    </row>
    <row r="6" spans="1:5" x14ac:dyDescent="0.3">
      <c r="A6" t="s">
        <v>84</v>
      </c>
      <c r="B6" t="s">
        <v>80</v>
      </c>
      <c r="D6" t="s">
        <v>84</v>
      </c>
      <c r="E6" t="s">
        <v>80</v>
      </c>
    </row>
    <row r="7" spans="1:5" x14ac:dyDescent="0.3">
      <c r="A7" t="s">
        <v>85</v>
      </c>
      <c r="B7" t="s">
        <v>80</v>
      </c>
      <c r="D7" t="s">
        <v>85</v>
      </c>
      <c r="E7" t="s">
        <v>80</v>
      </c>
    </row>
    <row r="8" spans="1:5" x14ac:dyDescent="0.3">
      <c r="A8" t="s">
        <v>76</v>
      </c>
      <c r="B8" t="s">
        <v>76</v>
      </c>
      <c r="D8" t="s">
        <v>76</v>
      </c>
      <c r="E8" t="s">
        <v>76</v>
      </c>
    </row>
    <row r="9" spans="1:5" x14ac:dyDescent="0.3">
      <c r="A9" t="s">
        <v>86</v>
      </c>
      <c r="B9" t="s">
        <v>80</v>
      </c>
      <c r="D9" t="s">
        <v>86</v>
      </c>
      <c r="E9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9"/>
  <sheetViews>
    <sheetView workbookViewId="0">
      <selection activeCell="C14" sqref="C14"/>
    </sheetView>
  </sheetViews>
  <sheetFormatPr defaultRowHeight="14.4" x14ac:dyDescent="0.3"/>
  <sheetData>
    <row r="2" spans="1:8" x14ac:dyDescent="0.3">
      <c r="A2" t="s">
        <v>87</v>
      </c>
      <c r="B2" t="s">
        <v>88</v>
      </c>
      <c r="C2" t="s">
        <v>89</v>
      </c>
      <c r="D2" t="s">
        <v>90</v>
      </c>
      <c r="E2" t="s">
        <v>90</v>
      </c>
      <c r="F2" t="s">
        <v>91</v>
      </c>
      <c r="G2" s="1"/>
      <c r="H2" t="s">
        <v>87</v>
      </c>
    </row>
    <row r="3" spans="1:8" x14ac:dyDescent="0.3">
      <c r="A3" t="s">
        <v>92</v>
      </c>
      <c r="B3" t="s">
        <v>93</v>
      </c>
      <c r="C3" t="s">
        <v>94</v>
      </c>
      <c r="D3" t="s">
        <v>95</v>
      </c>
      <c r="E3" t="s">
        <v>95</v>
      </c>
      <c r="F3" t="s">
        <v>96</v>
      </c>
      <c r="H3" t="s">
        <v>92</v>
      </c>
    </row>
    <row r="4" spans="1:8" x14ac:dyDescent="0.3">
      <c r="B4" t="s">
        <v>97</v>
      </c>
      <c r="C4" t="s">
        <v>98</v>
      </c>
      <c r="D4" t="s">
        <v>99</v>
      </c>
      <c r="E4" t="s">
        <v>100</v>
      </c>
      <c r="F4" t="s">
        <v>101</v>
      </c>
      <c r="H4" t="s">
        <v>102</v>
      </c>
    </row>
    <row r="5" spans="1:8" x14ac:dyDescent="0.3">
      <c r="C5" s="4" t="s">
        <v>103</v>
      </c>
      <c r="D5" t="s">
        <v>104</v>
      </c>
      <c r="E5" t="s">
        <v>105</v>
      </c>
      <c r="F5" t="s">
        <v>106</v>
      </c>
    </row>
    <row r="6" spans="1:8" x14ac:dyDescent="0.3">
      <c r="C6" t="s">
        <v>107</v>
      </c>
      <c r="D6" t="s">
        <v>108</v>
      </c>
      <c r="E6" t="s">
        <v>102</v>
      </c>
      <c r="F6" t="s">
        <v>109</v>
      </c>
    </row>
    <row r="7" spans="1:8" x14ac:dyDescent="0.3">
      <c r="C7" t="s">
        <v>110</v>
      </c>
      <c r="D7" t="s">
        <v>111</v>
      </c>
      <c r="F7" t="s">
        <v>112</v>
      </c>
    </row>
    <row r="8" spans="1:8" x14ac:dyDescent="0.3">
      <c r="C8" t="s">
        <v>113</v>
      </c>
      <c r="D8" t="s">
        <v>114</v>
      </c>
      <c r="F8" t="s">
        <v>115</v>
      </c>
    </row>
    <row r="9" spans="1:8" x14ac:dyDescent="0.3">
      <c r="D9" s="3" t="s">
        <v>116</v>
      </c>
      <c r="F9" t="s">
        <v>117</v>
      </c>
    </row>
    <row r="10" spans="1:8" ht="28.8" x14ac:dyDescent="0.3">
      <c r="D10" s="2" t="s">
        <v>118</v>
      </c>
      <c r="F10" t="s">
        <v>119</v>
      </c>
    </row>
    <row r="11" spans="1:8" x14ac:dyDescent="0.3">
      <c r="F11" t="s">
        <v>120</v>
      </c>
    </row>
    <row r="12" spans="1:8" x14ac:dyDescent="0.3">
      <c r="F12" t="s">
        <v>121</v>
      </c>
    </row>
    <row r="13" spans="1:8" x14ac:dyDescent="0.3">
      <c r="F13" t="s">
        <v>122</v>
      </c>
    </row>
    <row r="14" spans="1:8" x14ac:dyDescent="0.3">
      <c r="D14" s="2"/>
      <c r="F14" t="s">
        <v>123</v>
      </c>
    </row>
    <row r="15" spans="1:8" x14ac:dyDescent="0.3">
      <c r="F15" t="s">
        <v>124</v>
      </c>
    </row>
    <row r="16" spans="1:8" x14ac:dyDescent="0.3">
      <c r="F16" t="s">
        <v>125</v>
      </c>
    </row>
    <row r="17" spans="6:6" x14ac:dyDescent="0.3">
      <c r="F17" t="s">
        <v>126</v>
      </c>
    </row>
    <row r="18" spans="6:6" x14ac:dyDescent="0.3">
      <c r="F18" t="s">
        <v>127</v>
      </c>
    </row>
    <row r="19" spans="6:6" x14ac:dyDescent="0.3">
      <c r="F19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7bb1b26-b7f1-4e40-8435-41ea40208d44" xsi:nil="true"/>
    <lcf76f155ced4ddcb4097134ff3c332f xmlns="310fa492-1764-446a-b476-c3767c0efa3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4BB6B3CCE6E42A267BE28B67C788D" ma:contentTypeVersion="18" ma:contentTypeDescription="Create a new document." ma:contentTypeScope="" ma:versionID="0994a6072f41822e7716f9866bf35416">
  <xsd:schema xmlns:xsd="http://www.w3.org/2001/XMLSchema" xmlns:xs="http://www.w3.org/2001/XMLSchema" xmlns:p="http://schemas.microsoft.com/office/2006/metadata/properties" xmlns:ns1="http://schemas.microsoft.com/sharepoint/v3" xmlns:ns2="e7bb1b26-b7f1-4e40-8435-41ea40208d44" xmlns:ns3="310fa492-1764-446a-b476-c3767c0efa3d" targetNamespace="http://schemas.microsoft.com/office/2006/metadata/properties" ma:root="true" ma:fieldsID="d2de95f7c36dc2aa5eeee232374b12de" ns1:_="" ns2:_="" ns3:_="">
    <xsd:import namespace="http://schemas.microsoft.com/sharepoint/v3"/>
    <xsd:import namespace="e7bb1b26-b7f1-4e40-8435-41ea40208d44"/>
    <xsd:import namespace="310fa492-1764-446a-b476-c3767c0efa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b1b26-b7f1-4e40-8435-41ea40208d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d8f2ddf-32bc-458a-85a4-5a950db1dcf5}" ma:internalName="TaxCatchAll" ma:showField="CatchAllData" ma:web="e7bb1b26-b7f1-4e40-8435-41ea40208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a492-1764-446a-b476-c3767c0ef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81F6F1-81E2-4033-AC1A-ABF2976E16A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bb1b26-b7f1-4e40-8435-41ea40208d44"/>
    <ds:schemaRef ds:uri="310fa492-1764-446a-b476-c3767c0efa3d"/>
  </ds:schemaRefs>
</ds:datastoreItem>
</file>

<file path=customXml/itemProps2.xml><?xml version="1.0" encoding="utf-8"?>
<ds:datastoreItem xmlns:ds="http://schemas.openxmlformats.org/officeDocument/2006/customXml" ds:itemID="{0C7CEC4E-5A15-4828-8EDB-9F1A62CDAC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74B855-8444-4CB2-9068-A184D5001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bb1b26-b7f1-4e40-8435-41ea40208d44"/>
    <ds:schemaRef ds:uri="310fa492-1764-446a-b476-c3767c0ef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Intro and Summary Table</vt:lpstr>
      <vt:lpstr>Instructions</vt:lpstr>
      <vt:lpstr>Single building inventory</vt:lpstr>
      <vt:lpstr>Tables</vt:lpstr>
      <vt:lpstr>AnswerOptionList</vt:lpstr>
      <vt:lpstr>Pipe_Type</vt:lpstr>
      <vt:lpstr>Pipe_Type2</vt:lpstr>
      <vt:lpstr>'Single building inventory'!Print_Area</vt:lpstr>
      <vt:lpstr>Types</vt:lpstr>
      <vt:lpstr>Types2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Hirekatur, Ann</dc:creator>
  <cp:keywords/>
  <dc:description/>
  <cp:lastModifiedBy>Settle, Rebecca</cp:lastModifiedBy>
  <cp:revision/>
  <dcterms:created xsi:type="dcterms:W3CDTF">2019-11-18T17:13:08Z</dcterms:created>
  <dcterms:modified xsi:type="dcterms:W3CDTF">2023-07-10T17:46:58Z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0x010100DB74BB6B3CCE6E42A267BE28B67C788D</vt:lpwstr>
  </property>
  <property fmtid="{D5CDD505-2E9C-101B-9397-08002B2CF9AE}" pid="3" name="MediaServiceImageTags">
    <vt:lpwstr/>
  </property>
</Properties>
</file>